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berg\Downloads\"/>
    </mc:Choice>
  </mc:AlternateContent>
  <xr:revisionPtr revIDLastSave="0" documentId="13_ncr:1_{665EBEFE-8FF4-462A-90C3-7735D10346DE}" xr6:coauthVersionLast="47" xr6:coauthVersionMax="47" xr10:uidLastSave="{00000000-0000-0000-0000-000000000000}"/>
  <bookViews>
    <workbookView xWindow="-110" yWindow="-110" windowWidth="19420" windowHeight="10420" tabRatio="609" xr2:uid="{00000000-000D-0000-FFFF-FFFF00000000}"/>
  </bookViews>
  <sheets>
    <sheet name="E-fix" sheetId="1" r:id="rId1"/>
    <sheet name="Kit" sheetId="18" r:id="rId2"/>
    <sheet name="Servicekoder" sheetId="19" r:id="rId3"/>
  </sheets>
  <definedNames>
    <definedName name="_xlnm.Print_Area" localSheetId="0">'E-fix'!$B$1:$F$56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8" l="1"/>
  <c r="H12" i="18"/>
  <c r="I12" i="18"/>
  <c r="J12" i="18"/>
  <c r="K12" i="18"/>
  <c r="L12" i="18"/>
  <c r="G13" i="18"/>
  <c r="H13" i="18"/>
  <c r="I13" i="18"/>
  <c r="J13" i="18"/>
  <c r="K13" i="18"/>
  <c r="L13" i="18"/>
  <c r="G14" i="18"/>
  <c r="H14" i="18"/>
  <c r="I14" i="18"/>
  <c r="J14" i="18"/>
  <c r="K14" i="18"/>
  <c r="L14" i="18"/>
  <c r="G15" i="18"/>
  <c r="H15" i="18"/>
  <c r="I15" i="18"/>
  <c r="J15" i="18"/>
  <c r="K15" i="18"/>
  <c r="L15" i="18"/>
  <c r="G16" i="18"/>
  <c r="H16" i="18"/>
  <c r="I16" i="18"/>
  <c r="J16" i="18"/>
  <c r="K16" i="18"/>
  <c r="L16" i="18"/>
  <c r="G17" i="18"/>
  <c r="H17" i="18"/>
  <c r="I17" i="18"/>
  <c r="J17" i="18"/>
  <c r="K17" i="18"/>
  <c r="L17" i="18"/>
  <c r="G18" i="18"/>
  <c r="H18" i="18"/>
  <c r="I18" i="18"/>
  <c r="J18" i="18"/>
  <c r="K18" i="18"/>
  <c r="L18" i="18"/>
  <c r="G19" i="18"/>
  <c r="H19" i="18"/>
  <c r="I19" i="18"/>
  <c r="J19" i="18"/>
  <c r="K19" i="18"/>
  <c r="L19" i="18"/>
  <c r="I20" i="18"/>
  <c r="L20" i="18"/>
  <c r="G21" i="18"/>
  <c r="H21" i="18"/>
  <c r="I21" i="18"/>
  <c r="J21" i="18"/>
  <c r="K21" i="18"/>
  <c r="L21" i="18"/>
  <c r="G22" i="18"/>
  <c r="H22" i="18"/>
  <c r="I22" i="18"/>
  <c r="J22" i="18"/>
  <c r="K22" i="18"/>
  <c r="L22" i="18"/>
  <c r="G23" i="18"/>
  <c r="H23" i="18"/>
  <c r="I23" i="18"/>
  <c r="J23" i="18"/>
  <c r="K23" i="18"/>
  <c r="L23" i="18"/>
  <c r="G24" i="18"/>
  <c r="H24" i="18"/>
  <c r="I24" i="18"/>
  <c r="J24" i="18"/>
  <c r="K24" i="18"/>
  <c r="L24" i="18"/>
  <c r="G25" i="18"/>
  <c r="H25" i="18"/>
  <c r="I25" i="18"/>
  <c r="J25" i="18"/>
  <c r="K25" i="18"/>
  <c r="L25" i="18"/>
  <c r="G26" i="18"/>
  <c r="H26" i="18"/>
  <c r="I26" i="18"/>
  <c r="J26" i="18"/>
  <c r="K26" i="18"/>
  <c r="L26" i="18"/>
  <c r="G27" i="18"/>
  <c r="H27" i="18"/>
  <c r="I27" i="18"/>
  <c r="J27" i="18"/>
  <c r="K27" i="18"/>
  <c r="L27" i="18"/>
  <c r="G28" i="18"/>
  <c r="H28" i="18"/>
  <c r="I28" i="18"/>
  <c r="J28" i="18"/>
  <c r="K28" i="18"/>
  <c r="L28" i="18"/>
  <c r="G29" i="18"/>
  <c r="H29" i="18"/>
  <c r="I29" i="18"/>
  <c r="J29" i="18"/>
  <c r="K29" i="18"/>
  <c r="L29" i="18"/>
  <c r="G30" i="18"/>
  <c r="H30" i="18"/>
  <c r="I30" i="18"/>
  <c r="J30" i="18"/>
  <c r="K30" i="18"/>
  <c r="L30" i="18"/>
  <c r="G32" i="18"/>
  <c r="H32" i="18"/>
  <c r="I32" i="18"/>
  <c r="J32" i="18"/>
  <c r="K32" i="18"/>
  <c r="L32" i="18"/>
  <c r="G33" i="18"/>
  <c r="H33" i="18"/>
  <c r="I33" i="18"/>
  <c r="J33" i="18"/>
  <c r="K33" i="18"/>
  <c r="L33" i="18"/>
  <c r="G34" i="18"/>
  <c r="H34" i="18"/>
  <c r="I34" i="18"/>
  <c r="J34" i="18"/>
  <c r="K34" i="18"/>
  <c r="L34" i="18"/>
  <c r="G35" i="18"/>
  <c r="H35" i="18"/>
  <c r="I35" i="18"/>
  <c r="J35" i="18"/>
  <c r="K35" i="18"/>
  <c r="L35" i="18"/>
  <c r="G36" i="18"/>
  <c r="H36" i="18"/>
  <c r="I36" i="18"/>
  <c r="J36" i="18"/>
  <c r="K36" i="18"/>
  <c r="L36" i="18"/>
  <c r="G37" i="18"/>
  <c r="H37" i="18"/>
  <c r="I37" i="18"/>
  <c r="J37" i="18"/>
  <c r="K37" i="18"/>
  <c r="L37" i="18"/>
  <c r="G38" i="18"/>
  <c r="H38" i="18"/>
  <c r="I38" i="18"/>
  <c r="J38" i="18"/>
  <c r="K38" i="18"/>
  <c r="L38" i="18"/>
  <c r="G39" i="18"/>
  <c r="H39" i="18"/>
  <c r="I39" i="18"/>
  <c r="J39" i="18"/>
  <c r="K39" i="18"/>
  <c r="L39" i="18"/>
  <c r="G40" i="18"/>
  <c r="H40" i="18"/>
  <c r="I40" i="18"/>
  <c r="J40" i="18"/>
  <c r="K40" i="18"/>
  <c r="L40" i="18"/>
  <c r="G41" i="18"/>
  <c r="H41" i="18"/>
  <c r="I41" i="18"/>
  <c r="J41" i="18"/>
  <c r="K41" i="18"/>
  <c r="L41" i="18"/>
  <c r="G42" i="18"/>
  <c r="H42" i="18"/>
  <c r="I42" i="18"/>
  <c r="J42" i="18"/>
  <c r="K42" i="18"/>
  <c r="L42" i="18"/>
  <c r="G43" i="18"/>
  <c r="H43" i="18"/>
  <c r="I43" i="18"/>
  <c r="J43" i="18"/>
  <c r="K43" i="18"/>
  <c r="L43" i="18"/>
  <c r="G44" i="18"/>
  <c r="H44" i="18"/>
  <c r="I44" i="18"/>
  <c r="J44" i="18"/>
  <c r="K44" i="18"/>
  <c r="L44" i="18"/>
  <c r="G45" i="18"/>
  <c r="H45" i="18"/>
  <c r="I45" i="18"/>
  <c r="J45" i="18"/>
  <c r="K45" i="18"/>
  <c r="L45" i="18"/>
  <c r="G46" i="18"/>
  <c r="H46" i="18"/>
  <c r="I46" i="18"/>
  <c r="J46" i="18"/>
  <c r="K46" i="18"/>
  <c r="L46" i="18"/>
  <c r="G47" i="18"/>
  <c r="H47" i="18"/>
  <c r="I47" i="18"/>
  <c r="J47" i="18"/>
  <c r="K47" i="18"/>
  <c r="L47" i="18"/>
  <c r="G48" i="18"/>
  <c r="H48" i="18"/>
  <c r="I48" i="18"/>
  <c r="J48" i="18"/>
  <c r="K48" i="18"/>
  <c r="L48" i="18"/>
  <c r="G49" i="18"/>
  <c r="H49" i="18"/>
  <c r="I49" i="18"/>
  <c r="J49" i="18"/>
  <c r="K49" i="18"/>
  <c r="L49" i="18"/>
  <c r="G50" i="18"/>
  <c r="H50" i="18"/>
  <c r="I50" i="18"/>
  <c r="J50" i="18"/>
  <c r="K50" i="18"/>
  <c r="L50" i="18"/>
  <c r="G51" i="18"/>
  <c r="H51" i="18"/>
  <c r="I51" i="18"/>
  <c r="J51" i="18"/>
  <c r="K51" i="18"/>
  <c r="L51" i="18"/>
  <c r="G52" i="18"/>
  <c r="H52" i="18"/>
  <c r="I52" i="18"/>
  <c r="J52" i="18"/>
  <c r="K52" i="18"/>
  <c r="L52" i="18"/>
  <c r="G53" i="18"/>
  <c r="H53" i="18"/>
  <c r="I53" i="18"/>
  <c r="J53" i="18"/>
  <c r="K53" i="18"/>
  <c r="L53" i="18"/>
  <c r="G54" i="18"/>
  <c r="H54" i="18"/>
  <c r="I54" i="18"/>
  <c r="J54" i="18"/>
  <c r="K54" i="18"/>
  <c r="L54" i="18"/>
  <c r="H55" i="18"/>
  <c r="K55" i="18"/>
  <c r="G56" i="18"/>
  <c r="H56" i="18"/>
  <c r="I56" i="18"/>
  <c r="J56" i="18"/>
  <c r="K56" i="18"/>
  <c r="L56" i="18"/>
  <c r="G57" i="18"/>
  <c r="H57" i="18"/>
  <c r="I57" i="18"/>
  <c r="J57" i="18"/>
  <c r="K57" i="18"/>
  <c r="L57" i="18"/>
  <c r="G58" i="18"/>
  <c r="H58" i="18"/>
  <c r="I58" i="18"/>
  <c r="J58" i="18"/>
  <c r="K58" i="18"/>
  <c r="L58" i="18"/>
  <c r="G59" i="18"/>
  <c r="H59" i="18"/>
  <c r="I59" i="18"/>
  <c r="J59" i="18"/>
  <c r="K59" i="18"/>
  <c r="L59" i="18"/>
  <c r="G60" i="18"/>
  <c r="H60" i="18"/>
  <c r="I60" i="18"/>
  <c r="J60" i="18"/>
  <c r="K60" i="18"/>
  <c r="L60" i="18"/>
  <c r="G61" i="18"/>
  <c r="H61" i="18"/>
  <c r="I61" i="18"/>
  <c r="J61" i="18"/>
  <c r="K61" i="18"/>
  <c r="L61" i="18"/>
  <c r="G62" i="18"/>
  <c r="H62" i="18"/>
  <c r="I62" i="18"/>
  <c r="J62" i="18"/>
  <c r="K62" i="18"/>
  <c r="L62" i="18"/>
  <c r="G63" i="18"/>
  <c r="H63" i="18"/>
  <c r="I63" i="18"/>
  <c r="J63" i="18"/>
  <c r="K63" i="18"/>
  <c r="L63" i="18"/>
  <c r="G64" i="18"/>
  <c r="H64" i="18"/>
  <c r="I64" i="18"/>
  <c r="J64" i="18"/>
  <c r="K64" i="18"/>
  <c r="L64" i="18"/>
  <c r="G65" i="18"/>
  <c r="H65" i="18"/>
  <c r="I65" i="18"/>
  <c r="J65" i="18"/>
  <c r="K65" i="18"/>
  <c r="L65" i="18"/>
  <c r="G66" i="18"/>
  <c r="H66" i="18"/>
  <c r="I66" i="18"/>
  <c r="J66" i="18"/>
  <c r="K66" i="18"/>
  <c r="L66" i="18"/>
  <c r="G67" i="18"/>
  <c r="H67" i="18"/>
  <c r="I67" i="18"/>
  <c r="J67" i="18"/>
  <c r="K67" i="18"/>
  <c r="L67" i="18"/>
  <c r="G68" i="18"/>
  <c r="H68" i="18"/>
  <c r="I68" i="18"/>
  <c r="J68" i="18"/>
  <c r="K68" i="18"/>
  <c r="L68" i="18"/>
  <c r="G69" i="18"/>
  <c r="H69" i="18"/>
  <c r="I69" i="18"/>
  <c r="J69" i="18"/>
  <c r="K69" i="18"/>
  <c r="L69" i="18"/>
  <c r="G70" i="18"/>
  <c r="H70" i="18"/>
  <c r="I70" i="18"/>
  <c r="J70" i="18"/>
  <c r="K70" i="18"/>
  <c r="L70" i="18"/>
  <c r="G71" i="18"/>
  <c r="H71" i="18"/>
  <c r="I71" i="18"/>
  <c r="J71" i="18"/>
  <c r="K71" i="18"/>
  <c r="L71" i="18"/>
  <c r="G72" i="18"/>
  <c r="H72" i="18"/>
  <c r="I72" i="18"/>
  <c r="J72" i="18"/>
  <c r="K72" i="18"/>
  <c r="L72" i="18"/>
  <c r="G73" i="18"/>
  <c r="H73" i="18"/>
  <c r="I73" i="18"/>
  <c r="J73" i="18"/>
  <c r="K73" i="18"/>
  <c r="L73" i="18"/>
  <c r="G74" i="18"/>
  <c r="H74" i="18"/>
  <c r="I74" i="18"/>
  <c r="J74" i="18"/>
  <c r="K74" i="18"/>
  <c r="L74" i="18"/>
  <c r="G75" i="18"/>
  <c r="H75" i="18"/>
  <c r="I75" i="18"/>
  <c r="J75" i="18"/>
  <c r="K75" i="18"/>
  <c r="L75" i="18"/>
  <c r="G76" i="18"/>
  <c r="H76" i="18"/>
  <c r="I76" i="18"/>
  <c r="J76" i="18"/>
  <c r="K76" i="18"/>
  <c r="L76" i="18"/>
  <c r="G77" i="18"/>
  <c r="H77" i="18"/>
  <c r="I77" i="18"/>
  <c r="J77" i="18"/>
  <c r="K77" i="18"/>
  <c r="L77" i="18"/>
  <c r="G78" i="18"/>
  <c r="H78" i="18"/>
  <c r="I78" i="18"/>
  <c r="J78" i="18"/>
  <c r="K78" i="18"/>
  <c r="L78" i="18"/>
  <c r="G110" i="18"/>
  <c r="H110" i="18"/>
  <c r="I110" i="18"/>
  <c r="J110" i="18"/>
  <c r="K110" i="18"/>
  <c r="L110" i="18"/>
  <c r="G111" i="18"/>
  <c r="H111" i="18"/>
  <c r="I111" i="18"/>
  <c r="J111" i="18"/>
  <c r="K111" i="18"/>
  <c r="L111" i="18"/>
  <c r="B113" i="18"/>
  <c r="K112" i="18" l="1"/>
  <c r="L112" i="18"/>
  <c r="J112" i="18"/>
</calcChain>
</file>

<file path=xl/sharedStrings.xml><?xml version="1.0" encoding="utf-8"?>
<sst xmlns="http://schemas.openxmlformats.org/spreadsheetml/2006/main" count="218" uniqueCount="179">
  <si>
    <t>q</t>
  </si>
  <si>
    <t>u</t>
  </si>
  <si>
    <t>Tilbehør</t>
  </si>
  <si>
    <t>Kunde</t>
  </si>
  <si>
    <t>Adresse</t>
  </si>
  <si>
    <t>Sted</t>
  </si>
  <si>
    <t>Kommentar</t>
  </si>
  <si>
    <t>Bruker</t>
  </si>
  <si>
    <t>Manuell rullestol</t>
  </si>
  <si>
    <t>Annet (Akselavstand forlenger etc)</t>
  </si>
  <si>
    <t>Eikebeskytter 22''</t>
  </si>
  <si>
    <t>E-motion M25 Diameter 24'' Drivringer i rustfritt stål og kompakte dekk Fjernkontroll</t>
  </si>
  <si>
    <t>Tjenester</t>
  </si>
  <si>
    <t>Montering</t>
  </si>
  <si>
    <t>Utprøvning</t>
  </si>
  <si>
    <t>Kjøring / KM</t>
  </si>
  <si>
    <t>Kjøretid</t>
  </si>
  <si>
    <t>E-motion M25 Diameter 24'' Friksjonsdrivringer, Fjernkontroll  Right Run dekk sort</t>
  </si>
  <si>
    <r>
      <t xml:space="preserve">Trommelbrems: </t>
    </r>
    <r>
      <rPr>
        <b/>
        <sz val="9"/>
        <rFont val="Arial"/>
        <family val="2"/>
      </rPr>
      <t>Nei</t>
    </r>
  </si>
  <si>
    <r>
      <t xml:space="preserve">Camber: </t>
    </r>
    <r>
      <rPr>
        <b/>
        <sz val="9"/>
        <rFont val="Arial"/>
        <family val="2"/>
      </rPr>
      <t>0 grader/std</t>
    </r>
  </si>
  <si>
    <r>
      <t>Feste for Jack up tippesikring Ja/Nei:</t>
    </r>
    <r>
      <rPr>
        <b/>
        <sz val="9"/>
        <rFont val="Arial"/>
        <family val="2"/>
      </rPr>
      <t>Ja</t>
    </r>
  </si>
  <si>
    <t>Setehøyde:</t>
  </si>
  <si>
    <t>Setebredde:</t>
  </si>
  <si>
    <t>Produsent:</t>
  </si>
  <si>
    <t>Modell:</t>
  </si>
  <si>
    <t>Antall</t>
  </si>
  <si>
    <t>Beskrivelse kit</t>
  </si>
  <si>
    <t>IVC Artikkel</t>
  </si>
  <si>
    <t>E-motion M25 Diameter 24'' Friksjonsdrivringer, Fjernkontroll  Kompakte dekk</t>
  </si>
  <si>
    <t>Sjekk!</t>
  </si>
  <si>
    <t>HMS nr</t>
  </si>
  <si>
    <t>Veiledende pris - Etter avtale</t>
  </si>
  <si>
    <t>Eikebeskytter 24''</t>
  </si>
  <si>
    <t>Dersom det ønskes andre kombinasjoner på toppnummer, kontakt kundeservice</t>
  </si>
  <si>
    <t>Monteringskit spesial</t>
  </si>
  <si>
    <t>Batteriholder brakett fastramme - Dummy nummer - oppgi stoltype</t>
  </si>
  <si>
    <t>Batteriholder brakett kryssramme - Dummy nummer - oppgi stoltype</t>
  </si>
  <si>
    <t>Swing-away</t>
  </si>
  <si>
    <t>Intuitiv ledsagerstyring. Husk 1566177</t>
  </si>
  <si>
    <t>Optiboks</t>
  </si>
  <si>
    <t>Kjørehåndtak dummy</t>
  </si>
  <si>
    <t>Adapterkabel ledsagerstyring</t>
  </si>
  <si>
    <t>T-grep joystick</t>
  </si>
  <si>
    <t>Myk ball joystick</t>
  </si>
  <si>
    <t>Kule joystick</t>
  </si>
  <si>
    <t>Beskyttelses bøyle styreboks</t>
  </si>
  <si>
    <t>Stort hjul hastighetsregulering</t>
  </si>
  <si>
    <t>Forhøyede knotter til rotasjonsskive (frikobling / utløser hurtigkoblingsbolt på hjul)</t>
  </si>
  <si>
    <t>Veske for ekstra batteri</t>
  </si>
  <si>
    <t>Håndhviler</t>
  </si>
  <si>
    <t>Modifiseringssett for standard drivhjul, 12mm aksel.</t>
  </si>
  <si>
    <t>1566165</t>
  </si>
  <si>
    <t>1566184</t>
  </si>
  <si>
    <t>E-fix leveres med jack-up tippesikringer som standard</t>
  </si>
  <si>
    <t>Modifiseringssett drivagg E-Fix std drivhjul (12,7 mm aksling, 1/2")</t>
  </si>
  <si>
    <t>Batterifeste på rammekryss for Compact 2.0 fra setebredde 44 cm</t>
  </si>
  <si>
    <t>Batterifeste på rammekryss for Compact 2.0 tom setebredde 42 cm</t>
  </si>
  <si>
    <t>E-fix til Panthera U2 Carbon axle</t>
  </si>
  <si>
    <t>E-fix til Panthera U2 standard axle</t>
  </si>
  <si>
    <t>E-fix til Sunrise Medical Youngster 3</t>
  </si>
  <si>
    <t>E-fix til KiMobility Rogue XP</t>
  </si>
  <si>
    <r>
      <t xml:space="preserve">E-fix til KiMobility Little Wave 3 </t>
    </r>
    <r>
      <rPr>
        <b/>
        <sz val="10"/>
        <rFont val="Arial"/>
        <family val="2"/>
      </rPr>
      <t>(OBS! Med 3°, om 0° bruk Rogue XP)</t>
    </r>
  </si>
  <si>
    <t>E-fix til Kudu</t>
  </si>
  <si>
    <t>E-fix til Jump Alpha</t>
  </si>
  <si>
    <t>E-fix til Vector</t>
  </si>
  <si>
    <t>E-fix til KiMobility Little Wave Flip, rigid frame</t>
  </si>
  <si>
    <t>E-fix til Progeo Exelle Vario</t>
  </si>
  <si>
    <t>E-fix til TiLite TR Series 3</t>
  </si>
  <si>
    <t>E-fix til Xenon2 SA Swing Away</t>
  </si>
  <si>
    <t>E-fix til Xenon XA Swing Away</t>
  </si>
  <si>
    <t>E-fix til Panthera Bambino</t>
  </si>
  <si>
    <t>E-fix til Argon</t>
  </si>
  <si>
    <t>E-fix til Quickie M6</t>
  </si>
  <si>
    <t>E-fix til Dahlia 30/45 SH45</t>
  </si>
  <si>
    <t>E-fix til Dahlia 30/45 SH43</t>
  </si>
  <si>
    <t>E-fix til Etac M100</t>
  </si>
  <si>
    <t>E-fix til XLT Max</t>
  </si>
  <si>
    <t>E-fix til XLT</t>
  </si>
  <si>
    <t>E-fix til Sunrise Legend 2 XL</t>
  </si>
  <si>
    <t>E-fix til Sunrise Legend 2 Basic</t>
  </si>
  <si>
    <t>E-fix til Sunrise Legend 2</t>
  </si>
  <si>
    <t>E-fix til Sunrise Impera SR Kid</t>
  </si>
  <si>
    <t>E-fix til Sunrise Impera Short</t>
  </si>
  <si>
    <t>E-fix til Sunrise Impera S</t>
  </si>
  <si>
    <t>E-fix til Sunrise Impera</t>
  </si>
  <si>
    <t xml:space="preserve">E-fix til Sunrise Emineo </t>
  </si>
  <si>
    <t>E-fix til Sunrise Cirrus KID</t>
  </si>
  <si>
    <t xml:space="preserve">E-fix til Sunrise Cirrus 4 XL </t>
  </si>
  <si>
    <t>E-fix til Spirea 4 NG</t>
  </si>
  <si>
    <t>E-fix til Spirea 3</t>
  </si>
  <si>
    <t>E-fix til Rea Focus 150</t>
  </si>
  <si>
    <t>E-fix til Quickie Classic 160</t>
  </si>
  <si>
    <t xml:space="preserve">E-fix til Panthera S3 Carbon Axle </t>
  </si>
  <si>
    <t xml:space="preserve">E-fix til Panthera S3 Alu Axle </t>
  </si>
  <si>
    <t>E-fix til Netti III m/akslingsforlenger</t>
  </si>
  <si>
    <t xml:space="preserve">E-fix til Netti III HD </t>
  </si>
  <si>
    <t>E-fix til Netti II / III</t>
  </si>
  <si>
    <t xml:space="preserve">E-fix til Netti 4U Comfort|CEDS </t>
  </si>
  <si>
    <t>E-fix til Netti 4U</t>
  </si>
  <si>
    <t>E-fix til Netti 1</t>
  </si>
  <si>
    <t>E-fix til Motus cs/Motus CV</t>
  </si>
  <si>
    <t xml:space="preserve">E-fix til Marius </t>
  </si>
  <si>
    <t>E-fix til Lifestand LS</t>
  </si>
  <si>
    <t xml:space="preserve">E-fix til Levo Junior </t>
  </si>
  <si>
    <t>E-fix til Levo Compact Easy V S/M</t>
  </si>
  <si>
    <t xml:space="preserve">E-fix til Levo Compact Easy V L/XL </t>
  </si>
  <si>
    <t>E-fix til Levo Active EasyL/XL</t>
  </si>
  <si>
    <t xml:space="preserve">E-fix til Levo Active Easy S/M </t>
  </si>
  <si>
    <t xml:space="preserve">E-fix til Küschall Ultra-Light </t>
  </si>
  <si>
    <t>E-fix til Küschall Compact Attract passivt tyngdepunkt</t>
  </si>
  <si>
    <t>E-fix til Kuschall Compact Hemi</t>
  </si>
  <si>
    <t>E-fix til Kuschall Compact 2009</t>
  </si>
  <si>
    <t>E-fix til Etac Twin lang</t>
  </si>
  <si>
    <t>E-fix til Etac Twin kort</t>
  </si>
  <si>
    <t>E-fix til Etac Cross XL Lang</t>
  </si>
  <si>
    <t>E-fix til Etac Cross XL Kort</t>
  </si>
  <si>
    <t>E-fix til Etac Cross 5 / XL</t>
  </si>
  <si>
    <t>E-fix til Etac Cross 6</t>
  </si>
  <si>
    <t xml:space="preserve">E-fix til Etac Cross </t>
  </si>
  <si>
    <t xml:space="preserve">E-fix til Cirrus </t>
  </si>
  <si>
    <t>E-fix til Breezy RubiX XL</t>
  </si>
  <si>
    <t>E-fix til Breezy Rubix</t>
  </si>
  <si>
    <t>E-fix til Breezy Relax XL</t>
  </si>
  <si>
    <t>E-fix til Breezy Relax</t>
  </si>
  <si>
    <t xml:space="preserve">E-fix til Breezy BasiX </t>
  </si>
  <si>
    <t>E-fix til MyonHC</t>
  </si>
  <si>
    <t>E-fix til Life</t>
  </si>
  <si>
    <t>E-fix til Life T</t>
  </si>
  <si>
    <t>E-fix til Exigo 30, venstre side</t>
  </si>
  <si>
    <t>E-fix til Exigo 30, høyre side</t>
  </si>
  <si>
    <t>E-fix til Exigo 20, venstre side</t>
  </si>
  <si>
    <t>E-fix til Exigo 20, høyre side</t>
  </si>
  <si>
    <t>E-fix til Clematis</t>
  </si>
  <si>
    <t>E-fix til Rea Azalea Assist 12"</t>
  </si>
  <si>
    <t xml:space="preserve">E-fix til Rea Azalea </t>
  </si>
  <si>
    <t>E-fix til Azalea Tall</t>
  </si>
  <si>
    <t>E-fix til K-Series m/akslinngsforlenger</t>
  </si>
  <si>
    <t>E-fix til Compact Attract</t>
  </si>
  <si>
    <t>Modifiseringssett drivagg E-Fix std drivhjul (12 mm aksling)</t>
  </si>
  <si>
    <t>E-fix til Compact 2.0 styreboks ve kan monteres passivt</t>
  </si>
  <si>
    <t>HMS artikkel</t>
  </si>
  <si>
    <t>Velg antall i kolonne B</t>
  </si>
  <si>
    <t>1566295-J</t>
  </si>
  <si>
    <t>1566293-J</t>
  </si>
  <si>
    <t>1566303-J</t>
  </si>
  <si>
    <t>E-fix til Finess Sprint/Super sprint</t>
  </si>
  <si>
    <t>E-fix til PANTHERA S2 2009</t>
  </si>
  <si>
    <t>E-fix til PANTHERA S2 2009 150</t>
  </si>
  <si>
    <t>E-fix til PANTHERA S2 2009 short</t>
  </si>
  <si>
    <t xml:space="preserve">E-fix til PANTHERA S2 2009 SWING </t>
  </si>
  <si>
    <t>E-fix til PANTHERA U2 2009</t>
  </si>
  <si>
    <t>E-fix til Action 3</t>
  </si>
  <si>
    <t>Ledsagerstyring til e-fix, kit</t>
  </si>
  <si>
    <t>E-fix til Etac Rogue 2</t>
  </si>
  <si>
    <t>E-fix til Sunrise Argon 2</t>
  </si>
  <si>
    <t>E-fix til Sunrise QS5 X</t>
  </si>
  <si>
    <t>E-fix til Etac Catalyst 5</t>
  </si>
  <si>
    <t>E-fix til Etac Crissy Aktiv Swingaway</t>
  </si>
  <si>
    <t>E-fix til AluRehab Netti V</t>
  </si>
  <si>
    <t>Toppnummer E-fix</t>
  </si>
  <si>
    <t>Stort batteri 7Ah</t>
  </si>
  <si>
    <t>Individuelle servicekoder for Drivaggregat</t>
  </si>
  <si>
    <t>Pris</t>
  </si>
  <si>
    <t>Detaljer servicekode</t>
  </si>
  <si>
    <t>HMS Nr.</t>
  </si>
  <si>
    <t>Reisetid timespris MRS</t>
  </si>
  <si>
    <t>Reisetid timespris drivaggregat</t>
  </si>
  <si>
    <t>Montering enhetspris drivagg</t>
  </si>
  <si>
    <t>Tippesikring Jack Up (medfølger som standard)</t>
  </si>
  <si>
    <t>E-fix E35 6Ah 22" 6km/t m jack-up, Dekk Schwalbe punkteringssikkert grå</t>
  </si>
  <si>
    <t>E-Fix E35 6Ah 24" 6km/t m jack-up, Dekk Schwalbe punkteringssikkert grå</t>
  </si>
  <si>
    <t>E-fix E36 6Ah 24" 6km/t m jack-up, Dekk Schwalbe Marathon Plus</t>
  </si>
  <si>
    <t>Enhetspris utprøving MRS</t>
  </si>
  <si>
    <t>Enhetspris utprøving Drivaggregat</t>
  </si>
  <si>
    <t>E-fix til Panthera S3/U3 standard axle</t>
  </si>
  <si>
    <t>E-fix til Panthera S3/U3 carbon axle</t>
  </si>
  <si>
    <t>E-fix til Compact 2.0 styreboks hø kan monteres passivt (Compact FF/SA)</t>
  </si>
  <si>
    <t>E-fix til Etac Prio/Prio3A</t>
  </si>
  <si>
    <t>E-fix til Sunrise Cirrus 5/G5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</si>
</sst>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2"/>
      <name val="Wingdings"/>
      <charset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Wingdings"/>
      <charset val="2"/>
    </font>
    <font>
      <sz val="8"/>
      <color indexed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 tint="-0.499984740745262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Wingdings"/>
      <charset val="2"/>
    </font>
    <font>
      <sz val="12"/>
      <color theme="1"/>
      <name val="Wingdings"/>
      <charset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9"/>
      <name val="Wingdings"/>
      <charset val="2"/>
    </font>
    <font>
      <b/>
      <sz val="18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AEAEA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6" fillId="0" borderId="0"/>
  </cellStyleXfs>
  <cellXfs count="156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9" fillId="2" borderId="1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4" fillId="3" borderId="0" xfId="0" applyFont="1" applyFill="1"/>
    <xf numFmtId="0" fontId="12" fillId="2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6" fillId="2" borderId="0" xfId="0" applyFont="1" applyFill="1"/>
    <xf numFmtId="0" fontId="20" fillId="4" borderId="4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3" borderId="13" xfId="0" applyFont="1" applyFill="1" applyBorder="1" applyAlignment="1">
      <alignment vertical="center"/>
    </xf>
    <xf numFmtId="0" fontId="9" fillId="2" borderId="14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16" fillId="0" borderId="16" xfId="0" applyNumberFormat="1" applyFont="1" applyBorder="1" applyAlignment="1">
      <alignment vertical="center"/>
    </xf>
    <xf numFmtId="0" fontId="16" fillId="0" borderId="17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21" fillId="5" borderId="9" xfId="0" applyFont="1" applyFill="1" applyBorder="1" applyAlignment="1">
      <alignment horizontal="center" vertical="center"/>
    </xf>
    <xf numFmtId="0" fontId="25" fillId="4" borderId="18" xfId="0" applyNumberFormat="1" applyFont="1" applyFill="1" applyBorder="1" applyAlignment="1">
      <alignment vertical="center"/>
    </xf>
    <xf numFmtId="0" fontId="25" fillId="4" borderId="1" xfId="0" applyNumberFormat="1" applyFont="1" applyFill="1" applyBorder="1" applyAlignment="1">
      <alignment vertical="center"/>
    </xf>
    <xf numFmtId="0" fontId="16" fillId="3" borderId="19" xfId="0" applyNumberFormat="1" applyFont="1" applyFill="1" applyBorder="1" applyAlignment="1">
      <alignment horizontal="left" vertical="center"/>
    </xf>
    <xf numFmtId="0" fontId="25" fillId="4" borderId="22" xfId="0" applyNumberFormat="1" applyFont="1" applyFill="1" applyBorder="1" applyAlignment="1">
      <alignment vertical="center"/>
    </xf>
    <xf numFmtId="0" fontId="20" fillId="4" borderId="23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25" xfId="0" applyFont="1" applyFill="1" applyBorder="1" applyAlignment="1">
      <alignment vertical="center"/>
    </xf>
    <xf numFmtId="0" fontId="26" fillId="4" borderId="25" xfId="0" applyFont="1" applyFill="1" applyBorder="1" applyAlignment="1">
      <alignment vertical="center"/>
    </xf>
    <xf numFmtId="0" fontId="25" fillId="4" borderId="20" xfId="0" applyNumberFormat="1" applyFont="1" applyFill="1" applyBorder="1" applyAlignment="1">
      <alignment vertical="center"/>
    </xf>
    <xf numFmtId="0" fontId="26" fillId="4" borderId="9" xfId="0" applyFont="1" applyFill="1" applyBorder="1" applyAlignment="1">
      <alignment vertical="center"/>
    </xf>
    <xf numFmtId="0" fontId="19" fillId="5" borderId="1" xfId="0" applyNumberFormat="1" applyFont="1" applyFill="1" applyBorder="1" applyAlignment="1">
      <alignment vertical="center"/>
    </xf>
    <xf numFmtId="0" fontId="17" fillId="0" borderId="14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6" fillId="3" borderId="20" xfId="0" applyNumberFormat="1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4" fillId="5" borderId="0" xfId="0" quotePrefix="1" applyFont="1" applyFill="1" applyBorder="1" applyAlignment="1">
      <alignment vertical="center"/>
    </xf>
    <xf numFmtId="0" fontId="16" fillId="3" borderId="29" xfId="0" applyNumberFormat="1" applyFont="1" applyFill="1" applyBorder="1" applyAlignment="1">
      <alignment horizontal="left" vertical="center"/>
    </xf>
    <xf numFmtId="0" fontId="16" fillId="2" borderId="3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13" fillId="5" borderId="0" xfId="0" quotePrefix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3" borderId="30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16" fillId="0" borderId="32" xfId="0" applyNumberFormat="1" applyFont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27" fillId="2" borderId="0" xfId="0" quotePrefix="1" applyFont="1" applyFill="1" applyBorder="1" applyAlignment="1">
      <alignment horizontal="center"/>
    </xf>
    <xf numFmtId="0" fontId="6" fillId="2" borderId="0" xfId="0" applyFont="1" applyFill="1" applyBorder="1"/>
    <xf numFmtId="0" fontId="3" fillId="2" borderId="12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9" fillId="2" borderId="12" xfId="0" applyFont="1" applyFill="1" applyBorder="1" applyAlignment="1">
      <alignment horizontal="center"/>
    </xf>
    <xf numFmtId="15" fontId="9" fillId="2" borderId="1" xfId="0" applyNumberFormat="1" applyFont="1" applyFill="1" applyBorder="1" applyAlignment="1">
      <alignment horizontal="left" vertical="center"/>
    </xf>
    <xf numFmtId="0" fontId="16" fillId="3" borderId="34" xfId="0" applyNumberFormat="1" applyFont="1" applyFill="1" applyBorder="1" applyAlignment="1">
      <alignment horizontal="left" vertical="center"/>
    </xf>
    <xf numFmtId="0" fontId="16" fillId="3" borderId="35" xfId="0" applyNumberFormat="1" applyFont="1" applyFill="1" applyBorder="1" applyAlignment="1">
      <alignment horizontal="left" vertical="center"/>
    </xf>
    <xf numFmtId="0" fontId="30" fillId="3" borderId="31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16" fillId="3" borderId="36" xfId="0" applyFont="1" applyFill="1" applyBorder="1" applyAlignment="1">
      <alignment vertical="center" wrapText="1"/>
    </xf>
    <xf numFmtId="0" fontId="16" fillId="3" borderId="37" xfId="0" applyFont="1" applyFill="1" applyBorder="1" applyAlignment="1">
      <alignment vertical="center" wrapText="1"/>
    </xf>
    <xf numFmtId="0" fontId="30" fillId="3" borderId="21" xfId="0" applyFont="1" applyFill="1" applyBorder="1" applyAlignment="1">
      <alignment vertical="center" wrapText="1"/>
    </xf>
    <xf numFmtId="0" fontId="1" fillId="0" borderId="0" xfId="2"/>
    <xf numFmtId="0" fontId="6" fillId="6" borderId="38" xfId="2" applyFont="1" applyFill="1" applyBorder="1" applyAlignment="1">
      <alignment horizontal="left" vertical="center"/>
    </xf>
    <xf numFmtId="0" fontId="6" fillId="6" borderId="6" xfId="2" applyFont="1" applyFill="1" applyBorder="1" applyAlignment="1">
      <alignment horizontal="left" vertical="center"/>
    </xf>
    <xf numFmtId="0" fontId="6" fillId="6" borderId="39" xfId="2" applyFont="1" applyFill="1" applyBorder="1" applyAlignment="1">
      <alignment horizontal="left" vertical="center"/>
    </xf>
    <xf numFmtId="0" fontId="6" fillId="6" borderId="40" xfId="2" applyFont="1" applyFill="1" applyBorder="1" applyAlignment="1">
      <alignment horizontal="left" vertical="center"/>
    </xf>
    <xf numFmtId="0" fontId="6" fillId="6" borderId="41" xfId="2" applyFont="1" applyFill="1" applyBorder="1" applyAlignment="1">
      <alignment horizontal="left" vertical="center"/>
    </xf>
    <xf numFmtId="0" fontId="1" fillId="0" borderId="42" xfId="2" applyBorder="1"/>
    <xf numFmtId="0" fontId="6" fillId="6" borderId="43" xfId="2" applyFont="1" applyFill="1" applyBorder="1" applyAlignment="1">
      <alignment horizontal="left" vertical="center"/>
    </xf>
    <xf numFmtId="0" fontId="6" fillId="6" borderId="28" xfId="2" applyFont="1" applyFill="1" applyBorder="1" applyAlignment="1">
      <alignment horizontal="left" vertical="center"/>
    </xf>
    <xf numFmtId="0" fontId="6" fillId="6" borderId="44" xfId="2" applyFont="1" applyFill="1" applyBorder="1" applyAlignment="1">
      <alignment horizontal="left" vertical="center"/>
    </xf>
    <xf numFmtId="0" fontId="1" fillId="0" borderId="45" xfId="2" applyBorder="1"/>
    <xf numFmtId="0" fontId="6" fillId="6" borderId="46" xfId="2" applyFont="1" applyFill="1" applyBorder="1" applyAlignment="1">
      <alignment horizontal="left" vertical="center"/>
    </xf>
    <xf numFmtId="0" fontId="6" fillId="6" borderId="27" xfId="2" applyFont="1" applyFill="1" applyBorder="1" applyAlignment="1">
      <alignment horizontal="left" vertical="center"/>
    </xf>
    <xf numFmtId="0" fontId="6" fillId="6" borderId="47" xfId="2" applyFont="1" applyFill="1" applyBorder="1" applyAlignment="1">
      <alignment horizontal="left" vertical="center"/>
    </xf>
    <xf numFmtId="0" fontId="6" fillId="6" borderId="48" xfId="2" applyFont="1" applyFill="1" applyBorder="1" applyAlignment="1">
      <alignment horizontal="left" vertical="center"/>
    </xf>
    <xf numFmtId="0" fontId="6" fillId="6" borderId="49" xfId="2" applyFont="1" applyFill="1" applyBorder="1" applyAlignment="1">
      <alignment horizontal="left" vertical="center"/>
    </xf>
    <xf numFmtId="0" fontId="7" fillId="6" borderId="50" xfId="2" applyFont="1" applyFill="1" applyBorder="1" applyAlignment="1">
      <alignment horizontal="left" vertical="center"/>
    </xf>
    <xf numFmtId="0" fontId="7" fillId="6" borderId="51" xfId="2" applyFont="1" applyFill="1" applyBorder="1" applyAlignment="1">
      <alignment horizontal="left" vertical="center"/>
    </xf>
    <xf numFmtId="0" fontId="7" fillId="6" borderId="52" xfId="2" applyFont="1" applyFill="1" applyBorder="1" applyAlignment="1">
      <alignment horizontal="left" vertical="center"/>
    </xf>
    <xf numFmtId="0" fontId="6" fillId="6" borderId="53" xfId="2" applyFont="1" applyFill="1" applyBorder="1" applyAlignment="1">
      <alignment horizontal="left" vertical="center"/>
    </xf>
    <xf numFmtId="0" fontId="6" fillId="6" borderId="54" xfId="2" applyFont="1" applyFill="1" applyBorder="1" applyAlignment="1">
      <alignment horizontal="left" vertical="center"/>
    </xf>
    <xf numFmtId="0" fontId="6" fillId="6" borderId="5" xfId="2" applyFont="1" applyFill="1" applyBorder="1" applyAlignment="1">
      <alignment horizontal="left" vertical="center"/>
    </xf>
    <xf numFmtId="0" fontId="6" fillId="6" borderId="55" xfId="2" applyFont="1" applyFill="1" applyBorder="1" applyAlignment="1">
      <alignment horizontal="left" vertical="center"/>
    </xf>
    <xf numFmtId="0" fontId="6" fillId="6" borderId="56" xfId="2" applyFont="1" applyFill="1" applyBorder="1" applyAlignment="1">
      <alignment horizontal="left" vertical="center"/>
    </xf>
    <xf numFmtId="0" fontId="6" fillId="6" borderId="57" xfId="2" applyFont="1" applyFill="1" applyBorder="1" applyAlignment="1">
      <alignment horizontal="left" vertical="center"/>
    </xf>
    <xf numFmtId="0" fontId="6" fillId="6" borderId="58" xfId="2" applyFont="1" applyFill="1" applyBorder="1" applyAlignment="1">
      <alignment horizontal="left" vertical="center"/>
    </xf>
    <xf numFmtId="0" fontId="6" fillId="0" borderId="0" xfId="3"/>
    <xf numFmtId="0" fontId="19" fillId="5" borderId="14" xfId="3" applyFont="1" applyFill="1" applyBorder="1" applyAlignment="1">
      <alignment vertical="center"/>
    </xf>
    <xf numFmtId="0" fontId="19" fillId="5" borderId="15" xfId="3" applyFont="1" applyFill="1" applyBorder="1" applyAlignment="1">
      <alignment vertical="center"/>
    </xf>
    <xf numFmtId="0" fontId="19" fillId="5" borderId="8" xfId="3" applyFont="1" applyFill="1" applyBorder="1" applyAlignment="1">
      <alignment vertical="center"/>
    </xf>
    <xf numFmtId="0" fontId="6" fillId="0" borderId="59" xfId="3" applyBorder="1"/>
    <xf numFmtId="0" fontId="6" fillId="0" borderId="60" xfId="3" applyBorder="1"/>
    <xf numFmtId="0" fontId="6" fillId="0" borderId="61" xfId="3" applyBorder="1"/>
    <xf numFmtId="0" fontId="32" fillId="0" borderId="62" xfId="3" applyFont="1" applyBorder="1"/>
    <xf numFmtId="0" fontId="26" fillId="4" borderId="0" xfId="0" applyFont="1" applyFill="1" applyBorder="1" applyAlignment="1">
      <alignment vertical="center"/>
    </xf>
    <xf numFmtId="0" fontId="31" fillId="0" borderId="14" xfId="3" applyFont="1" applyBorder="1" applyAlignment="1">
      <alignment horizontal="center" vertical="center"/>
    </xf>
    <xf numFmtId="0" fontId="31" fillId="0" borderId="15" xfId="3" applyFont="1" applyBorder="1" applyAlignment="1">
      <alignment horizontal="center" vertical="center"/>
    </xf>
    <xf numFmtId="0" fontId="31" fillId="0" borderId="8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9" xfId="3" applyFont="1" applyBorder="1" applyAlignment="1">
      <alignment horizontal="center" vertical="center"/>
    </xf>
    <xf numFmtId="0" fontId="31" fillId="0" borderId="20" xfId="3" applyFont="1" applyBorder="1" applyAlignment="1">
      <alignment horizontal="center" vertical="center"/>
    </xf>
    <xf numFmtId="0" fontId="31" fillId="0" borderId="26" xfId="3" applyFont="1" applyBorder="1" applyAlignment="1">
      <alignment horizontal="center" vertical="center"/>
    </xf>
    <xf numFmtId="0" fontId="31" fillId="0" borderId="10" xfId="3" applyFont="1" applyBorder="1" applyAlignment="1">
      <alignment horizontal="center" vertical="center"/>
    </xf>
    <xf numFmtId="0" fontId="16" fillId="2" borderId="13" xfId="0" applyFont="1" applyFill="1" applyBorder="1" applyAlignment="1">
      <alignment horizontal="left"/>
    </xf>
  </cellXfs>
  <cellStyles count="4">
    <cellStyle name="Normal" xfId="0" builtinId="0"/>
    <cellStyle name="Normal 2" xfId="2" xr:uid="{93A92318-BC73-481E-95A8-0FA6CEC7FB9A}"/>
    <cellStyle name="Normal 3" xfId="3" xr:uid="{2AD17A82-D5DA-4708-89A8-155EB72F4440}"/>
    <cellStyle name="Standard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1819275</xdr:colOff>
      <xdr:row>0</xdr:row>
      <xdr:rowOff>114300</xdr:rowOff>
    </xdr:from>
    <xdr:to>
      <xdr:col>4</xdr:col>
      <xdr:colOff>282259</xdr:colOff>
      <xdr:row>4</xdr:row>
      <xdr:rowOff>55952</xdr:rowOff>
    </xdr:to>
    <xdr:pic>
      <xdr:nvPicPr>
        <xdr:cNvPr id="9" name="Picture 135" descr="logo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14300"/>
          <a:ext cx="1257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47149</xdr:colOff>
      <xdr:row>5</xdr:row>
      <xdr:rowOff>208121</xdr:rowOff>
    </xdr:from>
    <xdr:to>
      <xdr:col>4</xdr:col>
      <xdr:colOff>1059656</xdr:colOff>
      <xdr:row>11</xdr:row>
      <xdr:rowOff>136684</xdr:rowOff>
    </xdr:to>
    <xdr:sp macro="" textlink="">
      <xdr:nvSpPr>
        <xdr:cNvPr id="11" name="Text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78180" y="1279684"/>
          <a:ext cx="5155882" cy="13215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101015</xdr:colOff>
      <xdr:row>8</xdr:row>
      <xdr:rowOff>37604</xdr:rowOff>
    </xdr:from>
    <xdr:to>
      <xdr:col>4</xdr:col>
      <xdr:colOff>817992</xdr:colOff>
      <xdr:row>10</xdr:row>
      <xdr:rowOff>287311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A029D42D-8E37-4BCE-B4E1-8D78BAA6FFFF}"/>
            </a:ext>
          </a:extLst>
        </xdr:cNvPr>
        <xdr:cNvGrpSpPr>
          <a:grpSpLocks/>
        </xdr:cNvGrpSpPr>
      </xdr:nvGrpSpPr>
      <xdr:grpSpPr bwMode="auto">
        <a:xfrm>
          <a:off x="4958765" y="1752104"/>
          <a:ext cx="716977" cy="678332"/>
          <a:chOff x="10090" y="-575"/>
          <a:chExt cx="1015" cy="1025"/>
        </a:xfrm>
      </xdr:grpSpPr>
      <xdr:grpSp>
        <xdr:nvGrpSpPr>
          <xdr:cNvPr id="47" name="Group 46">
            <a:extLst>
              <a:ext uri="{FF2B5EF4-FFF2-40B4-BE49-F238E27FC236}">
                <a16:creationId xmlns:a16="http://schemas.microsoft.com/office/drawing/2014/main" id="{7D43096A-A413-4E33-9589-3B7306684280}"/>
              </a:ext>
            </a:extLst>
          </xdr:cNvPr>
          <xdr:cNvGrpSpPr>
            <a:grpSpLocks/>
          </xdr:cNvGrpSpPr>
        </xdr:nvGrpSpPr>
        <xdr:grpSpPr bwMode="auto">
          <a:xfrm>
            <a:off x="10091" y="-575"/>
            <a:ext cx="1014" cy="1014"/>
            <a:chOff x="10091" y="-575"/>
            <a:chExt cx="1014" cy="1014"/>
          </a:xfrm>
        </xdr:grpSpPr>
        <xdr:sp macro="" textlink="">
          <xdr:nvSpPr>
            <xdr:cNvPr id="87" name="Freeform 621">
              <a:extLst>
                <a:ext uri="{FF2B5EF4-FFF2-40B4-BE49-F238E27FC236}">
                  <a16:creationId xmlns:a16="http://schemas.microsoft.com/office/drawing/2014/main" id="{6E623DEF-6511-4CA3-A7E1-5DDE42B94CEF}"/>
                </a:ext>
              </a:extLst>
            </xdr:cNvPr>
            <xdr:cNvSpPr>
              <a:spLocks/>
            </xdr:cNvSpPr>
          </xdr:nvSpPr>
          <xdr:spPr bwMode="auto">
            <a:xfrm>
              <a:off x="10091" y="-575"/>
              <a:ext cx="1014" cy="1014"/>
            </a:xfrm>
            <a:custGeom>
              <a:avLst/>
              <a:gdLst>
                <a:gd name="T0" fmla="+- 0 10091 10091"/>
                <a:gd name="T1" fmla="*/ T0 w 1014"/>
                <a:gd name="T2" fmla="+- 0 -565 -565"/>
                <a:gd name="T3" fmla="*/ -565 h 1014"/>
                <a:gd name="T4" fmla="+- 0 11104 10091"/>
                <a:gd name="T5" fmla="*/ T4 w 1014"/>
                <a:gd name="T6" fmla="+- 0 -565 -565"/>
                <a:gd name="T7" fmla="*/ -565 h 1014"/>
                <a:gd name="T8" fmla="+- 0 11104 10091"/>
                <a:gd name="T9" fmla="*/ T8 w 1014"/>
                <a:gd name="T10" fmla="+- 0 449 -565"/>
                <a:gd name="T11" fmla="*/ 449 h 1014"/>
                <a:gd name="T12" fmla="+- 0 10091 10091"/>
                <a:gd name="T13" fmla="*/ T12 w 1014"/>
                <a:gd name="T14" fmla="+- 0 449 -565"/>
                <a:gd name="T15" fmla="*/ 449 h 1014"/>
                <a:gd name="T16" fmla="+- 0 10091 10091"/>
                <a:gd name="T17" fmla="*/ T16 w 1014"/>
                <a:gd name="T18" fmla="+- 0 -565 -565"/>
                <a:gd name="T19" fmla="*/ -565 h 10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014" h="1014">
                  <a:moveTo>
                    <a:pt x="0" y="0"/>
                  </a:moveTo>
                  <a:lnTo>
                    <a:pt x="1013" y="0"/>
                  </a:lnTo>
                  <a:lnTo>
                    <a:pt x="1013" y="1014"/>
                  </a:lnTo>
                  <a:lnTo>
                    <a:pt x="0" y="10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6F2B9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48" name="Group 47">
            <a:extLst>
              <a:ext uri="{FF2B5EF4-FFF2-40B4-BE49-F238E27FC236}">
                <a16:creationId xmlns:a16="http://schemas.microsoft.com/office/drawing/2014/main" id="{F6A53B5C-8612-4829-AA16-3AC286EA3625}"/>
              </a:ext>
            </a:extLst>
          </xdr:cNvPr>
          <xdr:cNvGrpSpPr>
            <a:grpSpLocks/>
          </xdr:cNvGrpSpPr>
        </xdr:nvGrpSpPr>
        <xdr:grpSpPr bwMode="auto">
          <a:xfrm>
            <a:off x="10090" y="-565"/>
            <a:ext cx="1015" cy="1015"/>
            <a:chOff x="10090" y="-565"/>
            <a:chExt cx="1015" cy="1015"/>
          </a:xfrm>
        </xdr:grpSpPr>
        <xdr:sp macro="" textlink="">
          <xdr:nvSpPr>
            <xdr:cNvPr id="86" name="Freeform 619">
              <a:extLst>
                <a:ext uri="{FF2B5EF4-FFF2-40B4-BE49-F238E27FC236}">
                  <a16:creationId xmlns:a16="http://schemas.microsoft.com/office/drawing/2014/main" id="{8C8D54A9-B74F-4355-8DC8-26370FDD6E35}"/>
                </a:ext>
              </a:extLst>
            </xdr:cNvPr>
            <xdr:cNvSpPr>
              <a:spLocks/>
            </xdr:cNvSpPr>
          </xdr:nvSpPr>
          <xdr:spPr bwMode="auto">
            <a:xfrm>
              <a:off x="10090" y="-565"/>
              <a:ext cx="1015" cy="1015"/>
            </a:xfrm>
            <a:custGeom>
              <a:avLst/>
              <a:gdLst>
                <a:gd name="T0" fmla="+- 0 10090 10090"/>
                <a:gd name="T1" fmla="*/ T0 w 1015"/>
                <a:gd name="T2" fmla="+- 0 -565 -565"/>
                <a:gd name="T3" fmla="*/ -565 h 1015"/>
                <a:gd name="T4" fmla="+- 0 11105 10090"/>
                <a:gd name="T5" fmla="*/ T4 w 1015"/>
                <a:gd name="T6" fmla="+- 0 -565 -565"/>
                <a:gd name="T7" fmla="*/ -565 h 1015"/>
                <a:gd name="T8" fmla="+- 0 11105 10090"/>
                <a:gd name="T9" fmla="*/ T8 w 1015"/>
                <a:gd name="T10" fmla="+- 0 449 -565"/>
                <a:gd name="T11" fmla="*/ 449 h 1015"/>
                <a:gd name="T12" fmla="+- 0 10090 10090"/>
                <a:gd name="T13" fmla="*/ T12 w 1015"/>
                <a:gd name="T14" fmla="+- 0 449 -565"/>
                <a:gd name="T15" fmla="*/ 449 h 1015"/>
                <a:gd name="T16" fmla="+- 0 10090 10090"/>
                <a:gd name="T17" fmla="*/ T16 w 1015"/>
                <a:gd name="T18" fmla="+- 0 -565 -565"/>
                <a:gd name="T19" fmla="*/ -565 h 1015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015" h="1015">
                  <a:moveTo>
                    <a:pt x="0" y="0"/>
                  </a:moveTo>
                  <a:lnTo>
                    <a:pt x="1015" y="0"/>
                  </a:lnTo>
                  <a:lnTo>
                    <a:pt x="1015" y="1014"/>
                  </a:lnTo>
                  <a:lnTo>
                    <a:pt x="0" y="1014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3696">
              <a:solidFill>
                <a:srgbClr val="6F2B9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49" name="Group 48">
            <a:extLst>
              <a:ext uri="{FF2B5EF4-FFF2-40B4-BE49-F238E27FC236}">
                <a16:creationId xmlns:a16="http://schemas.microsoft.com/office/drawing/2014/main" id="{ED6AA8B1-B557-4202-84E8-C45C0BDF0474}"/>
              </a:ext>
            </a:extLst>
          </xdr:cNvPr>
          <xdr:cNvGrpSpPr>
            <a:grpSpLocks/>
          </xdr:cNvGrpSpPr>
        </xdr:nvGrpSpPr>
        <xdr:grpSpPr bwMode="auto">
          <a:xfrm>
            <a:off x="10138" y="55"/>
            <a:ext cx="213" cy="214"/>
            <a:chOff x="10138" y="55"/>
            <a:chExt cx="213" cy="214"/>
          </a:xfrm>
        </xdr:grpSpPr>
        <xdr:sp macro="" textlink="">
          <xdr:nvSpPr>
            <xdr:cNvPr id="83" name="Freeform 617">
              <a:extLst>
                <a:ext uri="{FF2B5EF4-FFF2-40B4-BE49-F238E27FC236}">
                  <a16:creationId xmlns:a16="http://schemas.microsoft.com/office/drawing/2014/main" id="{2E2BC05D-C598-4B24-A06B-4DF4BD805D32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341 10138"/>
                <a:gd name="T1" fmla="*/ T0 w 213"/>
                <a:gd name="T2" fmla="+- 0 117 55"/>
                <a:gd name="T3" fmla="*/ 117 h 214"/>
                <a:gd name="T4" fmla="+- 0 10235 10138"/>
                <a:gd name="T5" fmla="*/ T4 w 213"/>
                <a:gd name="T6" fmla="+- 0 117 55"/>
                <a:gd name="T7" fmla="*/ 117 h 214"/>
                <a:gd name="T8" fmla="+- 0 10258 10138"/>
                <a:gd name="T9" fmla="*/ T8 w 213"/>
                <a:gd name="T10" fmla="+- 0 118 55"/>
                <a:gd name="T11" fmla="*/ 118 h 214"/>
                <a:gd name="T12" fmla="+- 0 10268 10138"/>
                <a:gd name="T13" fmla="*/ T12 w 213"/>
                <a:gd name="T14" fmla="+- 0 123 55"/>
                <a:gd name="T15" fmla="*/ 123 h 214"/>
                <a:gd name="T16" fmla="+- 0 10284 10138"/>
                <a:gd name="T17" fmla="*/ T16 w 213"/>
                <a:gd name="T18" fmla="+- 0 140 55"/>
                <a:gd name="T19" fmla="*/ 140 h 214"/>
                <a:gd name="T20" fmla="+- 0 10288 10138"/>
                <a:gd name="T21" fmla="*/ T20 w 213"/>
                <a:gd name="T22" fmla="+- 0 151 55"/>
                <a:gd name="T23" fmla="*/ 151 h 214"/>
                <a:gd name="T24" fmla="+- 0 10288 10138"/>
                <a:gd name="T25" fmla="*/ T24 w 213"/>
                <a:gd name="T26" fmla="+- 0 269 55"/>
                <a:gd name="T27" fmla="*/ 269 h 214"/>
                <a:gd name="T28" fmla="+- 0 10351 10138"/>
                <a:gd name="T29" fmla="*/ T28 w 213"/>
                <a:gd name="T30" fmla="+- 0 269 55"/>
                <a:gd name="T31" fmla="*/ 269 h 214"/>
                <a:gd name="T32" fmla="+- 0 10351 10138"/>
                <a:gd name="T33" fmla="*/ T32 w 213"/>
                <a:gd name="T34" fmla="+- 0 162 55"/>
                <a:gd name="T35" fmla="*/ 162 h 214"/>
                <a:gd name="T36" fmla="+- 0 10349 10138"/>
                <a:gd name="T37" fmla="*/ T36 w 213"/>
                <a:gd name="T38" fmla="+- 0 142 55"/>
                <a:gd name="T39" fmla="*/ 142 h 214"/>
                <a:gd name="T40" fmla="+- 0 10343 10138"/>
                <a:gd name="T41" fmla="*/ T40 w 213"/>
                <a:gd name="T42" fmla="+- 0 122 55"/>
                <a:gd name="T43" fmla="*/ 122 h 214"/>
                <a:gd name="T44" fmla="+- 0 10341 10138"/>
                <a:gd name="T45" fmla="*/ T44 w 213"/>
                <a:gd name="T46" fmla="+- 0 117 55"/>
                <a:gd name="T47" fmla="*/ 117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213" h="214">
                  <a:moveTo>
                    <a:pt x="203" y="62"/>
                  </a:moveTo>
                  <a:lnTo>
                    <a:pt x="97" y="62"/>
                  </a:lnTo>
                  <a:lnTo>
                    <a:pt x="120" y="63"/>
                  </a:lnTo>
                  <a:lnTo>
                    <a:pt x="130" y="68"/>
                  </a:lnTo>
                  <a:lnTo>
                    <a:pt x="146" y="85"/>
                  </a:lnTo>
                  <a:lnTo>
                    <a:pt x="150" y="96"/>
                  </a:lnTo>
                  <a:lnTo>
                    <a:pt x="150" y="214"/>
                  </a:lnTo>
                  <a:lnTo>
                    <a:pt x="213" y="214"/>
                  </a:lnTo>
                  <a:lnTo>
                    <a:pt x="213" y="107"/>
                  </a:lnTo>
                  <a:lnTo>
                    <a:pt x="211" y="87"/>
                  </a:lnTo>
                  <a:lnTo>
                    <a:pt x="205" y="67"/>
                  </a:lnTo>
                  <a:lnTo>
                    <a:pt x="203" y="6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4" name="Freeform 616">
              <a:extLst>
                <a:ext uri="{FF2B5EF4-FFF2-40B4-BE49-F238E27FC236}">
                  <a16:creationId xmlns:a16="http://schemas.microsoft.com/office/drawing/2014/main" id="{05602E38-F7E1-4B6F-AECF-F3CD09F33F26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245 10138"/>
                <a:gd name="T1" fmla="*/ T0 w 213"/>
                <a:gd name="T2" fmla="+- 0 55 55"/>
                <a:gd name="T3" fmla="*/ 55 h 214"/>
                <a:gd name="T4" fmla="+- 0 10173 10138"/>
                <a:gd name="T5" fmla="*/ T4 w 213"/>
                <a:gd name="T6" fmla="+- 0 82 55"/>
                <a:gd name="T7" fmla="*/ 82 h 214"/>
                <a:gd name="T8" fmla="+- 0 10142 10138"/>
                <a:gd name="T9" fmla="*/ T8 w 213"/>
                <a:gd name="T10" fmla="+- 0 138 55"/>
                <a:gd name="T11" fmla="*/ 138 h 214"/>
                <a:gd name="T12" fmla="+- 0 10138 10138"/>
                <a:gd name="T13" fmla="*/ T12 w 213"/>
                <a:gd name="T14" fmla="+- 0 159 55"/>
                <a:gd name="T15" fmla="*/ 159 h 214"/>
                <a:gd name="T16" fmla="+- 0 10139 10138"/>
                <a:gd name="T17" fmla="*/ T16 w 213"/>
                <a:gd name="T18" fmla="+- 0 177 55"/>
                <a:gd name="T19" fmla="*/ 177 h 214"/>
                <a:gd name="T20" fmla="+- 0 10164 10138"/>
                <a:gd name="T21" fmla="*/ T20 w 213"/>
                <a:gd name="T22" fmla="+- 0 232 55"/>
                <a:gd name="T23" fmla="*/ 232 h 214"/>
                <a:gd name="T24" fmla="+- 0 10232 10138"/>
                <a:gd name="T25" fmla="*/ T24 w 213"/>
                <a:gd name="T26" fmla="+- 0 268 55"/>
                <a:gd name="T27" fmla="*/ 268 h 214"/>
                <a:gd name="T28" fmla="+- 0 10251 10138"/>
                <a:gd name="T29" fmla="*/ T28 w 213"/>
                <a:gd name="T30" fmla="+- 0 268 55"/>
                <a:gd name="T31" fmla="*/ 268 h 214"/>
                <a:gd name="T32" fmla="+- 0 10267 10138"/>
                <a:gd name="T33" fmla="*/ T32 w 213"/>
                <a:gd name="T34" fmla="+- 0 207 55"/>
                <a:gd name="T35" fmla="*/ 207 h 214"/>
                <a:gd name="T36" fmla="+- 0 10249 10138"/>
                <a:gd name="T37" fmla="*/ T36 w 213"/>
                <a:gd name="T38" fmla="+- 0 207 55"/>
                <a:gd name="T39" fmla="*/ 207 h 214"/>
                <a:gd name="T40" fmla="+- 0 10227 10138"/>
                <a:gd name="T41" fmla="*/ T40 w 213"/>
                <a:gd name="T42" fmla="+- 0 204 55"/>
                <a:gd name="T43" fmla="*/ 204 h 214"/>
                <a:gd name="T44" fmla="+- 0 10216 10138"/>
                <a:gd name="T45" fmla="*/ T44 w 213"/>
                <a:gd name="T46" fmla="+- 0 198 55"/>
                <a:gd name="T47" fmla="*/ 198 h 214"/>
                <a:gd name="T48" fmla="+- 0 10203 10138"/>
                <a:gd name="T49" fmla="*/ T48 w 213"/>
                <a:gd name="T50" fmla="+- 0 180 55"/>
                <a:gd name="T51" fmla="*/ 180 h 214"/>
                <a:gd name="T52" fmla="+- 0 10199 10138"/>
                <a:gd name="T53" fmla="*/ T52 w 213"/>
                <a:gd name="T54" fmla="+- 0 168 55"/>
                <a:gd name="T55" fmla="*/ 168 h 214"/>
                <a:gd name="T56" fmla="+- 0 10202 10138"/>
                <a:gd name="T57" fmla="*/ T56 w 213"/>
                <a:gd name="T58" fmla="+- 0 146 55"/>
                <a:gd name="T59" fmla="*/ 146 h 214"/>
                <a:gd name="T60" fmla="+- 0 10207 10138"/>
                <a:gd name="T61" fmla="*/ T60 w 213"/>
                <a:gd name="T62" fmla="+- 0 136 55"/>
                <a:gd name="T63" fmla="*/ 136 h 214"/>
                <a:gd name="T64" fmla="+- 0 10224 10138"/>
                <a:gd name="T65" fmla="*/ T64 w 213"/>
                <a:gd name="T66" fmla="+- 0 121 55"/>
                <a:gd name="T67" fmla="*/ 121 h 214"/>
                <a:gd name="T68" fmla="+- 0 10235 10138"/>
                <a:gd name="T69" fmla="*/ T68 w 213"/>
                <a:gd name="T70" fmla="+- 0 117 55"/>
                <a:gd name="T71" fmla="*/ 117 h 214"/>
                <a:gd name="T72" fmla="+- 0 10341 10138"/>
                <a:gd name="T73" fmla="*/ T72 w 213"/>
                <a:gd name="T74" fmla="+- 0 117 55"/>
                <a:gd name="T75" fmla="*/ 117 h 214"/>
                <a:gd name="T76" fmla="+- 0 10334 10138"/>
                <a:gd name="T77" fmla="*/ T76 w 213"/>
                <a:gd name="T78" fmla="+- 0 104 55"/>
                <a:gd name="T79" fmla="*/ 104 h 214"/>
                <a:gd name="T80" fmla="+- 0 10317 10138"/>
                <a:gd name="T81" fmla="*/ T80 w 213"/>
                <a:gd name="T82" fmla="+- 0 85 55"/>
                <a:gd name="T83" fmla="*/ 85 h 214"/>
                <a:gd name="T84" fmla="+- 0 10301 10138"/>
                <a:gd name="T85" fmla="*/ T84 w 213"/>
                <a:gd name="T86" fmla="+- 0 72 55"/>
                <a:gd name="T87" fmla="*/ 72 h 214"/>
                <a:gd name="T88" fmla="+- 0 10284 10138"/>
                <a:gd name="T89" fmla="*/ T88 w 213"/>
                <a:gd name="T90" fmla="+- 0 63 55"/>
                <a:gd name="T91" fmla="*/ 63 h 214"/>
                <a:gd name="T92" fmla="+- 0 10267 10138"/>
                <a:gd name="T93" fmla="*/ T92 w 213"/>
                <a:gd name="T94" fmla="+- 0 57 55"/>
                <a:gd name="T95" fmla="*/ 57 h 214"/>
                <a:gd name="T96" fmla="+- 0 10245 10138"/>
                <a:gd name="T97" fmla="*/ T96 w 213"/>
                <a:gd name="T98" fmla="+- 0 55 55"/>
                <a:gd name="T99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</a:cxnLst>
              <a:rect l="0" t="0" r="r" b="b"/>
              <a:pathLst>
                <a:path w="213" h="214">
                  <a:moveTo>
                    <a:pt x="107" y="0"/>
                  </a:moveTo>
                  <a:lnTo>
                    <a:pt x="35" y="27"/>
                  </a:lnTo>
                  <a:lnTo>
                    <a:pt x="4" y="83"/>
                  </a:lnTo>
                  <a:lnTo>
                    <a:pt x="0" y="104"/>
                  </a:lnTo>
                  <a:lnTo>
                    <a:pt x="1" y="122"/>
                  </a:lnTo>
                  <a:lnTo>
                    <a:pt x="26" y="177"/>
                  </a:lnTo>
                  <a:lnTo>
                    <a:pt x="94" y="213"/>
                  </a:lnTo>
                  <a:lnTo>
                    <a:pt x="113" y="213"/>
                  </a:lnTo>
                  <a:lnTo>
                    <a:pt x="129" y="152"/>
                  </a:lnTo>
                  <a:lnTo>
                    <a:pt x="111" y="152"/>
                  </a:lnTo>
                  <a:lnTo>
                    <a:pt x="89" y="149"/>
                  </a:lnTo>
                  <a:lnTo>
                    <a:pt x="78" y="143"/>
                  </a:lnTo>
                  <a:lnTo>
                    <a:pt x="65" y="125"/>
                  </a:lnTo>
                  <a:lnTo>
                    <a:pt x="61" y="113"/>
                  </a:lnTo>
                  <a:lnTo>
                    <a:pt x="64" y="91"/>
                  </a:lnTo>
                  <a:lnTo>
                    <a:pt x="69" y="81"/>
                  </a:lnTo>
                  <a:lnTo>
                    <a:pt x="86" y="66"/>
                  </a:lnTo>
                  <a:lnTo>
                    <a:pt x="97" y="62"/>
                  </a:lnTo>
                  <a:lnTo>
                    <a:pt x="203" y="62"/>
                  </a:lnTo>
                  <a:lnTo>
                    <a:pt x="196" y="49"/>
                  </a:lnTo>
                  <a:lnTo>
                    <a:pt x="179" y="30"/>
                  </a:lnTo>
                  <a:lnTo>
                    <a:pt x="163" y="17"/>
                  </a:lnTo>
                  <a:lnTo>
                    <a:pt x="146" y="8"/>
                  </a:lnTo>
                  <a:lnTo>
                    <a:pt x="129" y="2"/>
                  </a:lnTo>
                  <a:lnTo>
                    <a:pt x="107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5" name="Freeform 615">
              <a:extLst>
                <a:ext uri="{FF2B5EF4-FFF2-40B4-BE49-F238E27FC236}">
                  <a16:creationId xmlns:a16="http://schemas.microsoft.com/office/drawing/2014/main" id="{5F4EC0A2-A058-42AB-9637-2847AADD3524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269 10138"/>
                <a:gd name="T1" fmla="*/ T0 w 213"/>
                <a:gd name="T2" fmla="+- 0 198 55"/>
                <a:gd name="T3" fmla="*/ 198 h 214"/>
                <a:gd name="T4" fmla="+- 0 10260 10138"/>
                <a:gd name="T5" fmla="*/ T4 w 213"/>
                <a:gd name="T6" fmla="+- 0 204 55"/>
                <a:gd name="T7" fmla="*/ 204 h 214"/>
                <a:gd name="T8" fmla="+- 0 10249 10138"/>
                <a:gd name="T9" fmla="*/ T8 w 213"/>
                <a:gd name="T10" fmla="+- 0 207 55"/>
                <a:gd name="T11" fmla="*/ 207 h 214"/>
                <a:gd name="T12" fmla="+- 0 10267 10138"/>
                <a:gd name="T13" fmla="*/ T12 w 213"/>
                <a:gd name="T14" fmla="+- 0 207 55"/>
                <a:gd name="T15" fmla="*/ 207 h 214"/>
                <a:gd name="T16" fmla="+- 0 10269 10138"/>
                <a:gd name="T17" fmla="*/ T16 w 213"/>
                <a:gd name="T18" fmla="+- 0 198 55"/>
                <a:gd name="T19" fmla="*/ 198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13" h="214">
                  <a:moveTo>
                    <a:pt x="131" y="143"/>
                  </a:moveTo>
                  <a:lnTo>
                    <a:pt x="122" y="149"/>
                  </a:lnTo>
                  <a:lnTo>
                    <a:pt x="111" y="152"/>
                  </a:lnTo>
                  <a:lnTo>
                    <a:pt x="129" y="152"/>
                  </a:lnTo>
                  <a:lnTo>
                    <a:pt x="131" y="14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0" name="Group 49">
            <a:extLst>
              <a:ext uri="{FF2B5EF4-FFF2-40B4-BE49-F238E27FC236}">
                <a16:creationId xmlns:a16="http://schemas.microsoft.com/office/drawing/2014/main" id="{3E664EBF-7363-49C5-984B-A728389553A1}"/>
              </a:ext>
            </a:extLst>
          </xdr:cNvPr>
          <xdr:cNvGrpSpPr>
            <a:grpSpLocks/>
          </xdr:cNvGrpSpPr>
        </xdr:nvGrpSpPr>
        <xdr:grpSpPr bwMode="auto">
          <a:xfrm>
            <a:off x="10414" y="-2"/>
            <a:ext cx="2" cy="271"/>
            <a:chOff x="10414" y="-2"/>
            <a:chExt cx="2" cy="271"/>
          </a:xfrm>
        </xdr:grpSpPr>
        <xdr:sp macro="" textlink="">
          <xdr:nvSpPr>
            <xdr:cNvPr id="82" name="Freeform 613">
              <a:extLst>
                <a:ext uri="{FF2B5EF4-FFF2-40B4-BE49-F238E27FC236}">
                  <a16:creationId xmlns:a16="http://schemas.microsoft.com/office/drawing/2014/main" id="{4BA56A9C-444C-43B4-BE6A-B2FEF513037F}"/>
                </a:ext>
              </a:extLst>
            </xdr:cNvPr>
            <xdr:cNvSpPr>
              <a:spLocks/>
            </xdr:cNvSpPr>
          </xdr:nvSpPr>
          <xdr:spPr bwMode="auto">
            <a:xfrm>
              <a:off x="10414" y="-2"/>
              <a:ext cx="2" cy="271"/>
            </a:xfrm>
            <a:custGeom>
              <a:avLst/>
              <a:gdLst>
                <a:gd name="T0" fmla="+- 0 -2 -2"/>
                <a:gd name="T1" fmla="*/ -2 h 271"/>
                <a:gd name="T2" fmla="+- 0 269 -2"/>
                <a:gd name="T3" fmla="*/ 269 h 271"/>
              </a:gdLst>
              <a:ahLst/>
              <a:cxnLst>
                <a:cxn ang="0">
                  <a:pos x="0" y="T1"/>
                </a:cxn>
                <a:cxn ang="0">
                  <a:pos x="0" y="T3"/>
                </a:cxn>
              </a:cxnLst>
              <a:rect l="0" t="0" r="r" b="b"/>
              <a:pathLst>
                <a:path h="271">
                  <a:moveTo>
                    <a:pt x="0" y="0"/>
                  </a:moveTo>
                  <a:lnTo>
                    <a:pt x="0" y="271"/>
                  </a:lnTo>
                </a:path>
              </a:pathLst>
            </a:custGeom>
            <a:noFill/>
            <a:ln w="41199">
              <a:solidFill>
                <a:srgbClr val="FFFF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1" name="Group 50">
            <a:extLst>
              <a:ext uri="{FF2B5EF4-FFF2-40B4-BE49-F238E27FC236}">
                <a16:creationId xmlns:a16="http://schemas.microsoft.com/office/drawing/2014/main" id="{2BC0F26A-2EF5-497A-B8B1-9EA055673E1D}"/>
              </a:ext>
            </a:extLst>
          </xdr:cNvPr>
          <xdr:cNvGrpSpPr>
            <a:grpSpLocks/>
          </xdr:cNvGrpSpPr>
        </xdr:nvGrpSpPr>
        <xdr:grpSpPr bwMode="auto">
          <a:xfrm>
            <a:off x="10477" y="-2"/>
            <a:ext cx="214" cy="271"/>
            <a:chOff x="10477" y="-2"/>
            <a:chExt cx="214" cy="271"/>
          </a:xfrm>
        </xdr:grpSpPr>
        <xdr:sp macro="" textlink="">
          <xdr:nvSpPr>
            <xdr:cNvPr id="79" name="Freeform 611">
              <a:extLst>
                <a:ext uri="{FF2B5EF4-FFF2-40B4-BE49-F238E27FC236}">
                  <a16:creationId xmlns:a16="http://schemas.microsoft.com/office/drawing/2014/main" id="{67F83C0E-7D00-4C89-A66C-F966E2ACD2E3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540 10477"/>
                <a:gd name="T1" fmla="*/ T0 w 214"/>
                <a:gd name="T2" fmla="+- 0 -2 -2"/>
                <a:gd name="T3" fmla="*/ -2 h 271"/>
                <a:gd name="T4" fmla="+- 0 10477 10477"/>
                <a:gd name="T5" fmla="*/ T4 w 214"/>
                <a:gd name="T6" fmla="+- 0 -2 -2"/>
                <a:gd name="T7" fmla="*/ -2 h 271"/>
                <a:gd name="T8" fmla="+- 0 10478 10477"/>
                <a:gd name="T9" fmla="*/ T8 w 214"/>
                <a:gd name="T10" fmla="+- 0 178 -2"/>
                <a:gd name="T11" fmla="*/ 178 h 271"/>
                <a:gd name="T12" fmla="+- 0 10505 10477"/>
                <a:gd name="T13" fmla="*/ T12 w 214"/>
                <a:gd name="T14" fmla="+- 0 233 -2"/>
                <a:gd name="T15" fmla="*/ 233 h 271"/>
                <a:gd name="T16" fmla="+- 0 10577 10477"/>
                <a:gd name="T17" fmla="*/ T16 w 214"/>
                <a:gd name="T18" fmla="+- 0 268 -2"/>
                <a:gd name="T19" fmla="*/ 268 h 271"/>
                <a:gd name="T20" fmla="+- 0 10594 10477"/>
                <a:gd name="T21" fmla="*/ T20 w 214"/>
                <a:gd name="T22" fmla="+- 0 268 -2"/>
                <a:gd name="T23" fmla="*/ 268 h 271"/>
                <a:gd name="T24" fmla="+- 0 10653 10477"/>
                <a:gd name="T25" fmla="*/ T24 w 214"/>
                <a:gd name="T26" fmla="+- 0 243 -2"/>
                <a:gd name="T27" fmla="*/ 243 h 271"/>
                <a:gd name="T28" fmla="+- 0 10680 10477"/>
                <a:gd name="T29" fmla="*/ T28 w 214"/>
                <a:gd name="T30" fmla="+- 0 206 -2"/>
                <a:gd name="T31" fmla="*/ 206 h 271"/>
                <a:gd name="T32" fmla="+- 0 10593 10477"/>
                <a:gd name="T33" fmla="*/ T32 w 214"/>
                <a:gd name="T34" fmla="+- 0 206 -2"/>
                <a:gd name="T35" fmla="*/ 206 h 271"/>
                <a:gd name="T36" fmla="+- 0 10571 10477"/>
                <a:gd name="T37" fmla="*/ T36 w 214"/>
                <a:gd name="T38" fmla="+- 0 205 -2"/>
                <a:gd name="T39" fmla="*/ 205 h 271"/>
                <a:gd name="T40" fmla="+- 0 10560 10477"/>
                <a:gd name="T41" fmla="*/ T40 w 214"/>
                <a:gd name="T42" fmla="+- 0 200 -2"/>
                <a:gd name="T43" fmla="*/ 200 h 271"/>
                <a:gd name="T44" fmla="+- 0 10544 10477"/>
                <a:gd name="T45" fmla="*/ T44 w 214"/>
                <a:gd name="T46" fmla="+- 0 184 -2"/>
                <a:gd name="T47" fmla="*/ 184 h 271"/>
                <a:gd name="T48" fmla="+- 0 10540 10477"/>
                <a:gd name="T49" fmla="*/ T48 w 214"/>
                <a:gd name="T50" fmla="+- 0 173 -2"/>
                <a:gd name="T51" fmla="*/ 173 h 271"/>
                <a:gd name="T52" fmla="+- 0 10540 10477"/>
                <a:gd name="T53" fmla="*/ T52 w 214"/>
                <a:gd name="T54" fmla="+- 0 -2 -2"/>
                <a:gd name="T55" fmla="*/ -2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</a:cxnLst>
              <a:rect l="0" t="0" r="r" b="b"/>
              <a:pathLst>
                <a:path w="214" h="271">
                  <a:moveTo>
                    <a:pt x="63" y="0"/>
                  </a:moveTo>
                  <a:lnTo>
                    <a:pt x="0" y="0"/>
                  </a:lnTo>
                  <a:lnTo>
                    <a:pt x="1" y="180"/>
                  </a:lnTo>
                  <a:lnTo>
                    <a:pt x="28" y="235"/>
                  </a:lnTo>
                  <a:lnTo>
                    <a:pt x="100" y="270"/>
                  </a:lnTo>
                  <a:lnTo>
                    <a:pt x="117" y="270"/>
                  </a:lnTo>
                  <a:lnTo>
                    <a:pt x="176" y="245"/>
                  </a:lnTo>
                  <a:lnTo>
                    <a:pt x="203" y="208"/>
                  </a:lnTo>
                  <a:lnTo>
                    <a:pt x="116" y="208"/>
                  </a:lnTo>
                  <a:lnTo>
                    <a:pt x="94" y="207"/>
                  </a:lnTo>
                  <a:lnTo>
                    <a:pt x="83" y="202"/>
                  </a:lnTo>
                  <a:lnTo>
                    <a:pt x="67" y="186"/>
                  </a:lnTo>
                  <a:lnTo>
                    <a:pt x="63" y="175"/>
                  </a:lnTo>
                  <a:lnTo>
                    <a:pt x="6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0" name="Freeform 610">
              <a:extLst>
                <a:ext uri="{FF2B5EF4-FFF2-40B4-BE49-F238E27FC236}">
                  <a16:creationId xmlns:a16="http://schemas.microsoft.com/office/drawing/2014/main" id="{B22AFE6D-D49F-4386-965A-E7957B25E158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680 10477"/>
                <a:gd name="T1" fmla="*/ T0 w 214"/>
                <a:gd name="T2" fmla="+- 0 117 -2"/>
                <a:gd name="T3" fmla="*/ 117 h 271"/>
                <a:gd name="T4" fmla="+- 0 10580 10477"/>
                <a:gd name="T5" fmla="*/ T4 w 214"/>
                <a:gd name="T6" fmla="+- 0 117 -2"/>
                <a:gd name="T7" fmla="*/ 117 h 271"/>
                <a:gd name="T8" fmla="+- 0 10602 10477"/>
                <a:gd name="T9" fmla="*/ T8 w 214"/>
                <a:gd name="T10" fmla="+- 0 120 -2"/>
                <a:gd name="T11" fmla="*/ 120 h 271"/>
                <a:gd name="T12" fmla="+- 0 10612 10477"/>
                <a:gd name="T13" fmla="*/ T12 w 214"/>
                <a:gd name="T14" fmla="+- 0 126 -2"/>
                <a:gd name="T15" fmla="*/ 126 h 271"/>
                <a:gd name="T16" fmla="+- 0 10619 10477"/>
                <a:gd name="T17" fmla="*/ T16 w 214"/>
                <a:gd name="T18" fmla="+- 0 135 -2"/>
                <a:gd name="T19" fmla="*/ 135 h 271"/>
                <a:gd name="T20" fmla="+- 0 10626 10477"/>
                <a:gd name="T21" fmla="*/ T20 w 214"/>
                <a:gd name="T22" fmla="+- 0 144 -2"/>
                <a:gd name="T23" fmla="*/ 144 h 271"/>
                <a:gd name="T24" fmla="+- 0 10629 10477"/>
                <a:gd name="T25" fmla="*/ T24 w 214"/>
                <a:gd name="T26" fmla="+- 0 155 -2"/>
                <a:gd name="T27" fmla="*/ 155 h 271"/>
                <a:gd name="T28" fmla="+- 0 10627 10477"/>
                <a:gd name="T29" fmla="*/ T28 w 214"/>
                <a:gd name="T30" fmla="+- 0 177 -2"/>
                <a:gd name="T31" fmla="*/ 177 h 271"/>
                <a:gd name="T32" fmla="+- 0 10621 10477"/>
                <a:gd name="T33" fmla="*/ T32 w 214"/>
                <a:gd name="T34" fmla="+- 0 188 -2"/>
                <a:gd name="T35" fmla="*/ 188 h 271"/>
                <a:gd name="T36" fmla="+- 0 10604 10477"/>
                <a:gd name="T37" fmla="*/ T36 w 214"/>
                <a:gd name="T38" fmla="+- 0 202 -2"/>
                <a:gd name="T39" fmla="*/ 202 h 271"/>
                <a:gd name="T40" fmla="+- 0 10593 10477"/>
                <a:gd name="T41" fmla="*/ T40 w 214"/>
                <a:gd name="T42" fmla="+- 0 206 -2"/>
                <a:gd name="T43" fmla="*/ 206 h 271"/>
                <a:gd name="T44" fmla="+- 0 10680 10477"/>
                <a:gd name="T45" fmla="*/ T44 w 214"/>
                <a:gd name="T46" fmla="+- 0 206 -2"/>
                <a:gd name="T47" fmla="*/ 206 h 271"/>
                <a:gd name="T48" fmla="+- 0 10687 10477"/>
                <a:gd name="T49" fmla="*/ T48 w 214"/>
                <a:gd name="T50" fmla="+- 0 192 -2"/>
                <a:gd name="T51" fmla="*/ 192 h 271"/>
                <a:gd name="T52" fmla="+- 0 10690 10477"/>
                <a:gd name="T53" fmla="*/ T52 w 214"/>
                <a:gd name="T54" fmla="+- 0 174 -2"/>
                <a:gd name="T55" fmla="*/ 174 h 271"/>
                <a:gd name="T56" fmla="+- 0 10690 10477"/>
                <a:gd name="T57" fmla="*/ T56 w 214"/>
                <a:gd name="T58" fmla="+- 0 155 -2"/>
                <a:gd name="T59" fmla="*/ 155 h 271"/>
                <a:gd name="T60" fmla="+- 0 10687 10477"/>
                <a:gd name="T61" fmla="*/ T60 w 214"/>
                <a:gd name="T62" fmla="+- 0 135 -2"/>
                <a:gd name="T63" fmla="*/ 135 h 271"/>
                <a:gd name="T64" fmla="+- 0 10680 10477"/>
                <a:gd name="T65" fmla="*/ T64 w 214"/>
                <a:gd name="T66" fmla="+- 0 117 -2"/>
                <a:gd name="T67" fmla="*/ 117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</a:cxnLst>
              <a:rect l="0" t="0" r="r" b="b"/>
              <a:pathLst>
                <a:path w="214" h="271">
                  <a:moveTo>
                    <a:pt x="203" y="119"/>
                  </a:moveTo>
                  <a:lnTo>
                    <a:pt x="103" y="119"/>
                  </a:lnTo>
                  <a:lnTo>
                    <a:pt x="125" y="122"/>
                  </a:lnTo>
                  <a:lnTo>
                    <a:pt x="135" y="128"/>
                  </a:lnTo>
                  <a:lnTo>
                    <a:pt x="142" y="137"/>
                  </a:lnTo>
                  <a:lnTo>
                    <a:pt x="149" y="146"/>
                  </a:lnTo>
                  <a:lnTo>
                    <a:pt x="152" y="157"/>
                  </a:lnTo>
                  <a:lnTo>
                    <a:pt x="150" y="179"/>
                  </a:lnTo>
                  <a:lnTo>
                    <a:pt x="144" y="190"/>
                  </a:lnTo>
                  <a:lnTo>
                    <a:pt x="127" y="204"/>
                  </a:lnTo>
                  <a:lnTo>
                    <a:pt x="116" y="208"/>
                  </a:lnTo>
                  <a:lnTo>
                    <a:pt x="203" y="208"/>
                  </a:lnTo>
                  <a:lnTo>
                    <a:pt x="210" y="194"/>
                  </a:lnTo>
                  <a:lnTo>
                    <a:pt x="213" y="176"/>
                  </a:lnTo>
                  <a:lnTo>
                    <a:pt x="213" y="157"/>
                  </a:lnTo>
                  <a:lnTo>
                    <a:pt x="210" y="137"/>
                  </a:lnTo>
                  <a:lnTo>
                    <a:pt x="203" y="11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1" name="Freeform 609">
              <a:extLst>
                <a:ext uri="{FF2B5EF4-FFF2-40B4-BE49-F238E27FC236}">
                  <a16:creationId xmlns:a16="http://schemas.microsoft.com/office/drawing/2014/main" id="{23061DD9-1D52-40D0-A19A-A15886737F49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578 10477"/>
                <a:gd name="T1" fmla="*/ T0 w 214"/>
                <a:gd name="T2" fmla="+- 0 55 -2"/>
                <a:gd name="T3" fmla="*/ 55 h 271"/>
                <a:gd name="T4" fmla="+- 0 10559 10477"/>
                <a:gd name="T5" fmla="*/ T4 w 214"/>
                <a:gd name="T6" fmla="+- 0 58 -2"/>
                <a:gd name="T7" fmla="*/ 58 h 271"/>
                <a:gd name="T8" fmla="+- 0 10559 10477"/>
                <a:gd name="T9" fmla="*/ T8 w 214"/>
                <a:gd name="T10" fmla="+- 0 126 -2"/>
                <a:gd name="T11" fmla="*/ 126 h 271"/>
                <a:gd name="T12" fmla="+- 0 10568 10477"/>
                <a:gd name="T13" fmla="*/ T12 w 214"/>
                <a:gd name="T14" fmla="+- 0 119 -2"/>
                <a:gd name="T15" fmla="*/ 119 h 271"/>
                <a:gd name="T16" fmla="+- 0 10580 10477"/>
                <a:gd name="T17" fmla="*/ T16 w 214"/>
                <a:gd name="T18" fmla="+- 0 117 -2"/>
                <a:gd name="T19" fmla="*/ 117 h 271"/>
                <a:gd name="T20" fmla="+- 0 10680 10477"/>
                <a:gd name="T21" fmla="*/ T20 w 214"/>
                <a:gd name="T22" fmla="+- 0 117 -2"/>
                <a:gd name="T23" fmla="*/ 117 h 271"/>
                <a:gd name="T24" fmla="+- 0 10679 10477"/>
                <a:gd name="T25" fmla="*/ T24 w 214"/>
                <a:gd name="T26" fmla="+- 0 114 -2"/>
                <a:gd name="T27" fmla="*/ 114 h 271"/>
                <a:gd name="T28" fmla="+- 0 10617 10477"/>
                <a:gd name="T29" fmla="*/ T28 w 214"/>
                <a:gd name="T30" fmla="+- 0 60 -2"/>
                <a:gd name="T31" fmla="*/ 60 h 271"/>
                <a:gd name="T32" fmla="+- 0 10598 10477"/>
                <a:gd name="T33" fmla="*/ T32 w 214"/>
                <a:gd name="T34" fmla="+- 0 56 -2"/>
                <a:gd name="T35" fmla="*/ 56 h 271"/>
                <a:gd name="T36" fmla="+- 0 10578 10477"/>
                <a:gd name="T37" fmla="*/ T36 w 214"/>
                <a:gd name="T38" fmla="+- 0 55 -2"/>
                <a:gd name="T39" fmla="*/ 55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214" h="271">
                  <a:moveTo>
                    <a:pt x="101" y="57"/>
                  </a:moveTo>
                  <a:lnTo>
                    <a:pt x="82" y="60"/>
                  </a:lnTo>
                  <a:lnTo>
                    <a:pt x="82" y="128"/>
                  </a:lnTo>
                  <a:lnTo>
                    <a:pt x="91" y="121"/>
                  </a:lnTo>
                  <a:lnTo>
                    <a:pt x="103" y="119"/>
                  </a:lnTo>
                  <a:lnTo>
                    <a:pt x="203" y="119"/>
                  </a:lnTo>
                  <a:lnTo>
                    <a:pt x="202" y="116"/>
                  </a:lnTo>
                  <a:lnTo>
                    <a:pt x="140" y="62"/>
                  </a:lnTo>
                  <a:lnTo>
                    <a:pt x="121" y="58"/>
                  </a:lnTo>
                  <a:lnTo>
                    <a:pt x="101" y="5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2" name="Group 51">
            <a:extLst>
              <a:ext uri="{FF2B5EF4-FFF2-40B4-BE49-F238E27FC236}">
                <a16:creationId xmlns:a16="http://schemas.microsoft.com/office/drawing/2014/main" id="{8CA9A6BD-BD26-4DBB-92E7-499E6F40DBC2}"/>
              </a:ext>
            </a:extLst>
          </xdr:cNvPr>
          <xdr:cNvGrpSpPr>
            <a:grpSpLocks/>
          </xdr:cNvGrpSpPr>
        </xdr:nvGrpSpPr>
        <xdr:grpSpPr bwMode="auto">
          <a:xfrm>
            <a:off x="10713" y="55"/>
            <a:ext cx="202" cy="212"/>
            <a:chOff x="10713" y="55"/>
            <a:chExt cx="202" cy="212"/>
          </a:xfrm>
        </xdr:grpSpPr>
        <xdr:sp macro="" textlink="">
          <xdr:nvSpPr>
            <xdr:cNvPr id="76" name="Freeform 607">
              <a:extLst>
                <a:ext uri="{FF2B5EF4-FFF2-40B4-BE49-F238E27FC236}">
                  <a16:creationId xmlns:a16="http://schemas.microsoft.com/office/drawing/2014/main" id="{A1A9E484-ACC9-423C-BF2A-DEA113C4D462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812 10713"/>
                <a:gd name="T1" fmla="*/ T0 w 202"/>
                <a:gd name="T2" fmla="+- 0 55 55"/>
                <a:gd name="T3" fmla="*/ 55 h 212"/>
                <a:gd name="T4" fmla="+- 0 10742 10713"/>
                <a:gd name="T5" fmla="*/ T4 w 202"/>
                <a:gd name="T6" fmla="+- 0 89 55"/>
                <a:gd name="T7" fmla="*/ 89 h 212"/>
                <a:gd name="T8" fmla="+- 0 10714 10713"/>
                <a:gd name="T9" fmla="*/ T8 w 202"/>
                <a:gd name="T10" fmla="+- 0 144 55"/>
                <a:gd name="T11" fmla="*/ 144 h 212"/>
                <a:gd name="T12" fmla="+- 0 10713 10713"/>
                <a:gd name="T13" fmla="*/ T12 w 202"/>
                <a:gd name="T14" fmla="+- 0 163 55"/>
                <a:gd name="T15" fmla="*/ 163 h 212"/>
                <a:gd name="T16" fmla="+- 0 10715 10713"/>
                <a:gd name="T17" fmla="*/ T16 w 202"/>
                <a:gd name="T18" fmla="+- 0 183 55"/>
                <a:gd name="T19" fmla="*/ 183 h 212"/>
                <a:gd name="T20" fmla="+- 0 10758 10713"/>
                <a:gd name="T21" fmla="*/ T20 w 202"/>
                <a:gd name="T22" fmla="+- 0 249 55"/>
                <a:gd name="T23" fmla="*/ 249 h 212"/>
                <a:gd name="T24" fmla="+- 0 10809 10713"/>
                <a:gd name="T25" fmla="*/ T24 w 202"/>
                <a:gd name="T26" fmla="+- 0 267 55"/>
                <a:gd name="T27" fmla="*/ 267 h 212"/>
                <a:gd name="T28" fmla="+- 0 10827 10713"/>
                <a:gd name="T29" fmla="*/ T28 w 202"/>
                <a:gd name="T30" fmla="+- 0 267 55"/>
                <a:gd name="T31" fmla="*/ 267 h 212"/>
                <a:gd name="T32" fmla="+- 0 10889 10713"/>
                <a:gd name="T33" fmla="*/ T32 w 202"/>
                <a:gd name="T34" fmla="+- 0 243 55"/>
                <a:gd name="T35" fmla="*/ 243 h 212"/>
                <a:gd name="T36" fmla="+- 0 10915 10713"/>
                <a:gd name="T37" fmla="*/ T36 w 202"/>
                <a:gd name="T38" fmla="+- 0 211 55"/>
                <a:gd name="T39" fmla="*/ 211 h 212"/>
                <a:gd name="T40" fmla="+- 0 10913 10713"/>
                <a:gd name="T41" fmla="*/ T40 w 202"/>
                <a:gd name="T42" fmla="+- 0 210 55"/>
                <a:gd name="T43" fmla="*/ 210 h 212"/>
                <a:gd name="T44" fmla="+- 0 10826 10713"/>
                <a:gd name="T45" fmla="*/ T44 w 202"/>
                <a:gd name="T46" fmla="+- 0 210 55"/>
                <a:gd name="T47" fmla="*/ 210 h 212"/>
                <a:gd name="T48" fmla="+- 0 10805 10713"/>
                <a:gd name="T49" fmla="*/ T48 w 202"/>
                <a:gd name="T50" fmla="+- 0 208 55"/>
                <a:gd name="T51" fmla="*/ 208 h 212"/>
                <a:gd name="T52" fmla="+- 0 10794 10713"/>
                <a:gd name="T53" fmla="*/ T52 w 202"/>
                <a:gd name="T54" fmla="+- 0 203 55"/>
                <a:gd name="T55" fmla="*/ 203 h 212"/>
                <a:gd name="T56" fmla="+- 0 10779 10713"/>
                <a:gd name="T57" fmla="*/ T56 w 202"/>
                <a:gd name="T58" fmla="+- 0 188 55"/>
                <a:gd name="T59" fmla="*/ 188 h 212"/>
                <a:gd name="T60" fmla="+- 0 10774 10713"/>
                <a:gd name="T61" fmla="*/ T60 w 202"/>
                <a:gd name="T62" fmla="+- 0 178 55"/>
                <a:gd name="T63" fmla="*/ 178 h 212"/>
                <a:gd name="T64" fmla="+- 0 10773 10713"/>
                <a:gd name="T65" fmla="*/ T64 w 202"/>
                <a:gd name="T66" fmla="+- 0 167 55"/>
                <a:gd name="T67" fmla="*/ 167 h 212"/>
                <a:gd name="T68" fmla="+- 0 10772 10713"/>
                <a:gd name="T69" fmla="*/ T68 w 202"/>
                <a:gd name="T70" fmla="+- 0 157 55"/>
                <a:gd name="T71" fmla="*/ 157 h 212"/>
                <a:gd name="T72" fmla="+- 0 10774 10713"/>
                <a:gd name="T73" fmla="*/ T72 w 202"/>
                <a:gd name="T74" fmla="+- 0 145 55"/>
                <a:gd name="T75" fmla="*/ 145 h 212"/>
                <a:gd name="T76" fmla="+- 0 10786 10713"/>
                <a:gd name="T77" fmla="*/ T76 w 202"/>
                <a:gd name="T78" fmla="+- 0 127 55"/>
                <a:gd name="T79" fmla="*/ 127 h 212"/>
                <a:gd name="T80" fmla="+- 0 10795 10713"/>
                <a:gd name="T81" fmla="*/ T80 w 202"/>
                <a:gd name="T82" fmla="+- 0 120 55"/>
                <a:gd name="T83" fmla="*/ 120 h 212"/>
                <a:gd name="T84" fmla="+- 0 10815 10713"/>
                <a:gd name="T85" fmla="*/ T84 w 202"/>
                <a:gd name="T86" fmla="+- 0 114 55"/>
                <a:gd name="T87" fmla="*/ 114 h 212"/>
                <a:gd name="T88" fmla="+- 0 10908 10713"/>
                <a:gd name="T89" fmla="*/ T88 w 202"/>
                <a:gd name="T90" fmla="+- 0 114 55"/>
                <a:gd name="T91" fmla="*/ 114 h 212"/>
                <a:gd name="T92" fmla="+- 0 10913 10713"/>
                <a:gd name="T93" fmla="*/ T92 w 202"/>
                <a:gd name="T94" fmla="+- 0 110 55"/>
                <a:gd name="T95" fmla="*/ 110 h 212"/>
                <a:gd name="T96" fmla="+- 0 10851 10713"/>
                <a:gd name="T97" fmla="*/ T96 w 202"/>
                <a:gd name="T98" fmla="+- 0 59 55"/>
                <a:gd name="T99" fmla="*/ 59 h 212"/>
                <a:gd name="T100" fmla="+- 0 10832 10713"/>
                <a:gd name="T101" fmla="*/ T100 w 202"/>
                <a:gd name="T102" fmla="+- 0 56 55"/>
                <a:gd name="T103" fmla="*/ 56 h 212"/>
                <a:gd name="T104" fmla="+- 0 10812 10713"/>
                <a:gd name="T105" fmla="*/ T104 w 202"/>
                <a:gd name="T106" fmla="+- 0 55 55"/>
                <a:gd name="T107" fmla="*/ 55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</a:cxnLst>
              <a:rect l="0" t="0" r="r" b="b"/>
              <a:pathLst>
                <a:path w="202" h="212">
                  <a:moveTo>
                    <a:pt x="99" y="0"/>
                  </a:moveTo>
                  <a:lnTo>
                    <a:pt x="29" y="34"/>
                  </a:lnTo>
                  <a:lnTo>
                    <a:pt x="1" y="89"/>
                  </a:lnTo>
                  <a:lnTo>
                    <a:pt x="0" y="108"/>
                  </a:lnTo>
                  <a:lnTo>
                    <a:pt x="2" y="128"/>
                  </a:lnTo>
                  <a:lnTo>
                    <a:pt x="45" y="194"/>
                  </a:lnTo>
                  <a:lnTo>
                    <a:pt x="96" y="212"/>
                  </a:lnTo>
                  <a:lnTo>
                    <a:pt x="114" y="212"/>
                  </a:lnTo>
                  <a:lnTo>
                    <a:pt x="176" y="188"/>
                  </a:lnTo>
                  <a:lnTo>
                    <a:pt x="202" y="156"/>
                  </a:lnTo>
                  <a:lnTo>
                    <a:pt x="200" y="155"/>
                  </a:lnTo>
                  <a:lnTo>
                    <a:pt x="113" y="155"/>
                  </a:lnTo>
                  <a:lnTo>
                    <a:pt x="92" y="153"/>
                  </a:lnTo>
                  <a:lnTo>
                    <a:pt x="81" y="148"/>
                  </a:lnTo>
                  <a:lnTo>
                    <a:pt x="66" y="133"/>
                  </a:lnTo>
                  <a:lnTo>
                    <a:pt x="61" y="123"/>
                  </a:lnTo>
                  <a:lnTo>
                    <a:pt x="60" y="112"/>
                  </a:lnTo>
                  <a:lnTo>
                    <a:pt x="59" y="102"/>
                  </a:lnTo>
                  <a:lnTo>
                    <a:pt x="61" y="90"/>
                  </a:lnTo>
                  <a:lnTo>
                    <a:pt x="73" y="72"/>
                  </a:lnTo>
                  <a:lnTo>
                    <a:pt x="82" y="65"/>
                  </a:lnTo>
                  <a:lnTo>
                    <a:pt x="102" y="59"/>
                  </a:lnTo>
                  <a:lnTo>
                    <a:pt x="195" y="59"/>
                  </a:lnTo>
                  <a:lnTo>
                    <a:pt x="200" y="55"/>
                  </a:lnTo>
                  <a:lnTo>
                    <a:pt x="138" y="4"/>
                  </a:lnTo>
                  <a:lnTo>
                    <a:pt x="119" y="1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7" name="Freeform 606">
              <a:extLst>
                <a:ext uri="{FF2B5EF4-FFF2-40B4-BE49-F238E27FC236}">
                  <a16:creationId xmlns:a16="http://schemas.microsoft.com/office/drawing/2014/main" id="{8FC87E72-35E2-4F1D-8D1F-7C8DBB70149E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865 10713"/>
                <a:gd name="T1" fmla="*/ T0 w 202"/>
                <a:gd name="T2" fmla="+- 0 176 55"/>
                <a:gd name="T3" fmla="*/ 176 h 212"/>
                <a:gd name="T4" fmla="+- 0 10861 10713"/>
                <a:gd name="T5" fmla="*/ T4 w 202"/>
                <a:gd name="T6" fmla="+- 0 186 55"/>
                <a:gd name="T7" fmla="*/ 186 h 212"/>
                <a:gd name="T8" fmla="+- 0 10855 10713"/>
                <a:gd name="T9" fmla="*/ T8 w 202"/>
                <a:gd name="T10" fmla="+- 0 195 55"/>
                <a:gd name="T11" fmla="*/ 195 h 212"/>
                <a:gd name="T12" fmla="+- 0 10837 10713"/>
                <a:gd name="T13" fmla="*/ T12 w 202"/>
                <a:gd name="T14" fmla="+- 0 207 55"/>
                <a:gd name="T15" fmla="*/ 207 h 212"/>
                <a:gd name="T16" fmla="+- 0 10826 10713"/>
                <a:gd name="T17" fmla="*/ T16 w 202"/>
                <a:gd name="T18" fmla="+- 0 210 55"/>
                <a:gd name="T19" fmla="*/ 210 h 212"/>
                <a:gd name="T20" fmla="+- 0 10913 10713"/>
                <a:gd name="T21" fmla="*/ T20 w 202"/>
                <a:gd name="T22" fmla="+- 0 210 55"/>
                <a:gd name="T23" fmla="*/ 210 h 212"/>
                <a:gd name="T24" fmla="+- 0 10865 10713"/>
                <a:gd name="T25" fmla="*/ T24 w 202"/>
                <a:gd name="T26" fmla="+- 0 176 55"/>
                <a:gd name="T27" fmla="*/ 176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202" h="212">
                  <a:moveTo>
                    <a:pt x="152" y="121"/>
                  </a:moveTo>
                  <a:lnTo>
                    <a:pt x="148" y="131"/>
                  </a:lnTo>
                  <a:lnTo>
                    <a:pt x="142" y="140"/>
                  </a:lnTo>
                  <a:lnTo>
                    <a:pt x="124" y="152"/>
                  </a:lnTo>
                  <a:lnTo>
                    <a:pt x="113" y="155"/>
                  </a:lnTo>
                  <a:lnTo>
                    <a:pt x="200" y="155"/>
                  </a:lnTo>
                  <a:lnTo>
                    <a:pt x="152" y="12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8" name="Freeform 605">
              <a:extLst>
                <a:ext uri="{FF2B5EF4-FFF2-40B4-BE49-F238E27FC236}">
                  <a16:creationId xmlns:a16="http://schemas.microsoft.com/office/drawing/2014/main" id="{4A930A76-0200-4B75-9151-3DE986E04430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908 10713"/>
                <a:gd name="T1" fmla="*/ T0 w 202"/>
                <a:gd name="T2" fmla="+- 0 114 55"/>
                <a:gd name="T3" fmla="*/ 114 h 212"/>
                <a:gd name="T4" fmla="+- 0 10815 10713"/>
                <a:gd name="T5" fmla="*/ T4 w 202"/>
                <a:gd name="T6" fmla="+- 0 114 55"/>
                <a:gd name="T7" fmla="*/ 114 h 212"/>
                <a:gd name="T8" fmla="+- 0 10826 10713"/>
                <a:gd name="T9" fmla="*/ T8 w 202"/>
                <a:gd name="T10" fmla="+- 0 114 55"/>
                <a:gd name="T11" fmla="*/ 114 h 212"/>
                <a:gd name="T12" fmla="+- 0 10836 10713"/>
                <a:gd name="T13" fmla="*/ T12 w 202"/>
                <a:gd name="T14" fmla="+- 0 118 55"/>
                <a:gd name="T15" fmla="*/ 118 h 212"/>
                <a:gd name="T16" fmla="+- 0 10790 10713"/>
                <a:gd name="T17" fmla="*/ T16 w 202"/>
                <a:gd name="T18" fmla="+- 0 150 55"/>
                <a:gd name="T19" fmla="*/ 150 h 212"/>
                <a:gd name="T20" fmla="+- 0 10814 10713"/>
                <a:gd name="T21" fmla="*/ T20 w 202"/>
                <a:gd name="T22" fmla="+- 0 183 55"/>
                <a:gd name="T23" fmla="*/ 183 h 212"/>
                <a:gd name="T24" fmla="+- 0 10908 10713"/>
                <a:gd name="T25" fmla="*/ T24 w 202"/>
                <a:gd name="T26" fmla="+- 0 114 55"/>
                <a:gd name="T27" fmla="*/ 114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202" h="212">
                  <a:moveTo>
                    <a:pt x="195" y="59"/>
                  </a:moveTo>
                  <a:lnTo>
                    <a:pt x="102" y="59"/>
                  </a:lnTo>
                  <a:lnTo>
                    <a:pt x="113" y="59"/>
                  </a:lnTo>
                  <a:lnTo>
                    <a:pt x="123" y="63"/>
                  </a:lnTo>
                  <a:lnTo>
                    <a:pt x="77" y="95"/>
                  </a:lnTo>
                  <a:lnTo>
                    <a:pt x="101" y="128"/>
                  </a:lnTo>
                  <a:lnTo>
                    <a:pt x="195" y="5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3" name="Group 52">
            <a:extLst>
              <a:ext uri="{FF2B5EF4-FFF2-40B4-BE49-F238E27FC236}">
                <a16:creationId xmlns:a16="http://schemas.microsoft.com/office/drawing/2014/main" id="{DBC3262E-20B5-4A35-AD7B-882904A4DE3A}"/>
              </a:ext>
            </a:extLst>
          </xdr:cNvPr>
          <xdr:cNvGrpSpPr>
            <a:grpSpLocks/>
          </xdr:cNvGrpSpPr>
        </xdr:nvGrpSpPr>
        <xdr:grpSpPr bwMode="auto">
          <a:xfrm>
            <a:off x="10946" y="55"/>
            <a:ext cx="107" cy="214"/>
            <a:chOff x="10946" y="55"/>
            <a:chExt cx="107" cy="214"/>
          </a:xfrm>
        </xdr:grpSpPr>
        <xdr:sp macro="" textlink="">
          <xdr:nvSpPr>
            <xdr:cNvPr id="74" name="Freeform 603">
              <a:extLst>
                <a:ext uri="{FF2B5EF4-FFF2-40B4-BE49-F238E27FC236}">
                  <a16:creationId xmlns:a16="http://schemas.microsoft.com/office/drawing/2014/main" id="{CF3B976B-2FBC-440D-86B3-B437CFAD1B51}"/>
                </a:ext>
              </a:extLst>
            </xdr:cNvPr>
            <xdr:cNvSpPr>
              <a:spLocks/>
            </xdr:cNvSpPr>
          </xdr:nvSpPr>
          <xdr:spPr bwMode="auto">
            <a:xfrm>
              <a:off x="10946" y="55"/>
              <a:ext cx="107" cy="214"/>
            </a:xfrm>
            <a:custGeom>
              <a:avLst/>
              <a:gdLst>
                <a:gd name="T0" fmla="+- 0 10999 10946"/>
                <a:gd name="T1" fmla="*/ T0 w 107"/>
                <a:gd name="T2" fmla="+- 0 55 55"/>
                <a:gd name="T3" fmla="*/ 55 h 214"/>
                <a:gd name="T4" fmla="+- 0 10946 10946"/>
                <a:gd name="T5" fmla="*/ T4 w 107"/>
                <a:gd name="T6" fmla="+- 0 55 55"/>
                <a:gd name="T7" fmla="*/ 55 h 214"/>
                <a:gd name="T8" fmla="+- 0 10946 10946"/>
                <a:gd name="T9" fmla="*/ T8 w 107"/>
                <a:gd name="T10" fmla="+- 0 269 55"/>
                <a:gd name="T11" fmla="*/ 269 h 214"/>
                <a:gd name="T12" fmla="+- 0 11008 10946"/>
                <a:gd name="T13" fmla="*/ T12 w 107"/>
                <a:gd name="T14" fmla="+- 0 269 55"/>
                <a:gd name="T15" fmla="*/ 269 h 214"/>
                <a:gd name="T16" fmla="+- 0 11008 10946"/>
                <a:gd name="T17" fmla="*/ T16 w 107"/>
                <a:gd name="T18" fmla="+- 0 159 55"/>
                <a:gd name="T19" fmla="*/ 159 h 214"/>
                <a:gd name="T20" fmla="+- 0 11009 10946"/>
                <a:gd name="T21" fmla="*/ T20 w 107"/>
                <a:gd name="T22" fmla="+- 0 143 55"/>
                <a:gd name="T23" fmla="*/ 143 h 214"/>
                <a:gd name="T24" fmla="+- 0 11052 10946"/>
                <a:gd name="T25" fmla="*/ T24 w 107"/>
                <a:gd name="T26" fmla="+- 0 111 55"/>
                <a:gd name="T27" fmla="*/ 111 h 214"/>
                <a:gd name="T28" fmla="+- 0 11052 10946"/>
                <a:gd name="T29" fmla="*/ T28 w 107"/>
                <a:gd name="T30" fmla="+- 0 80 55"/>
                <a:gd name="T31" fmla="*/ 80 h 214"/>
                <a:gd name="T32" fmla="+- 0 10999 10946"/>
                <a:gd name="T33" fmla="*/ T32 w 107"/>
                <a:gd name="T34" fmla="+- 0 80 55"/>
                <a:gd name="T35" fmla="*/ 80 h 214"/>
                <a:gd name="T36" fmla="+- 0 10999 10946"/>
                <a:gd name="T37" fmla="*/ T36 w 107"/>
                <a:gd name="T38" fmla="+- 0 55 55"/>
                <a:gd name="T39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107" h="214">
                  <a:moveTo>
                    <a:pt x="53" y="0"/>
                  </a:moveTo>
                  <a:lnTo>
                    <a:pt x="0" y="0"/>
                  </a:lnTo>
                  <a:lnTo>
                    <a:pt x="0" y="214"/>
                  </a:lnTo>
                  <a:lnTo>
                    <a:pt x="62" y="214"/>
                  </a:lnTo>
                  <a:lnTo>
                    <a:pt x="62" y="104"/>
                  </a:lnTo>
                  <a:lnTo>
                    <a:pt x="63" y="88"/>
                  </a:lnTo>
                  <a:lnTo>
                    <a:pt x="106" y="56"/>
                  </a:lnTo>
                  <a:lnTo>
                    <a:pt x="106" y="25"/>
                  </a:lnTo>
                  <a:lnTo>
                    <a:pt x="53" y="25"/>
                  </a:lnTo>
                  <a:lnTo>
                    <a:pt x="5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5" name="Freeform 602">
              <a:extLst>
                <a:ext uri="{FF2B5EF4-FFF2-40B4-BE49-F238E27FC236}">
                  <a16:creationId xmlns:a16="http://schemas.microsoft.com/office/drawing/2014/main" id="{06EE8C2E-D417-43EB-A1F5-3F40FD55D833}"/>
                </a:ext>
              </a:extLst>
            </xdr:cNvPr>
            <xdr:cNvSpPr>
              <a:spLocks/>
            </xdr:cNvSpPr>
          </xdr:nvSpPr>
          <xdr:spPr bwMode="auto">
            <a:xfrm>
              <a:off x="10946" y="55"/>
              <a:ext cx="107" cy="214"/>
            </a:xfrm>
            <a:custGeom>
              <a:avLst/>
              <a:gdLst>
                <a:gd name="T0" fmla="+- 0 11042 10946"/>
                <a:gd name="T1" fmla="*/ T0 w 107"/>
                <a:gd name="T2" fmla="+- 0 55 55"/>
                <a:gd name="T3" fmla="*/ 55 h 214"/>
                <a:gd name="T4" fmla="+- 0 11032 10946"/>
                <a:gd name="T5" fmla="*/ T4 w 107"/>
                <a:gd name="T6" fmla="+- 0 57 55"/>
                <a:gd name="T7" fmla="*/ 57 h 214"/>
                <a:gd name="T8" fmla="+- 0 11014 10946"/>
                <a:gd name="T9" fmla="*/ T8 w 107"/>
                <a:gd name="T10" fmla="+- 0 66 55"/>
                <a:gd name="T11" fmla="*/ 66 h 214"/>
                <a:gd name="T12" fmla="+- 0 11005 10946"/>
                <a:gd name="T13" fmla="*/ T12 w 107"/>
                <a:gd name="T14" fmla="+- 0 72 55"/>
                <a:gd name="T15" fmla="*/ 72 h 214"/>
                <a:gd name="T16" fmla="+- 0 10999 10946"/>
                <a:gd name="T17" fmla="*/ T16 w 107"/>
                <a:gd name="T18" fmla="+- 0 80 55"/>
                <a:gd name="T19" fmla="*/ 80 h 214"/>
                <a:gd name="T20" fmla="+- 0 11052 10946"/>
                <a:gd name="T21" fmla="*/ T20 w 107"/>
                <a:gd name="T22" fmla="+- 0 80 55"/>
                <a:gd name="T23" fmla="*/ 80 h 214"/>
                <a:gd name="T24" fmla="+- 0 11052 10946"/>
                <a:gd name="T25" fmla="*/ T24 w 107"/>
                <a:gd name="T26" fmla="+- 0 55 55"/>
                <a:gd name="T27" fmla="*/ 55 h 214"/>
                <a:gd name="T28" fmla="+- 0 11042 10946"/>
                <a:gd name="T29" fmla="*/ T28 w 107"/>
                <a:gd name="T30" fmla="+- 0 55 55"/>
                <a:gd name="T31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</a:cxnLst>
              <a:rect l="0" t="0" r="r" b="b"/>
              <a:pathLst>
                <a:path w="107" h="214">
                  <a:moveTo>
                    <a:pt x="96" y="0"/>
                  </a:moveTo>
                  <a:lnTo>
                    <a:pt x="86" y="2"/>
                  </a:lnTo>
                  <a:lnTo>
                    <a:pt x="68" y="11"/>
                  </a:lnTo>
                  <a:lnTo>
                    <a:pt x="59" y="17"/>
                  </a:lnTo>
                  <a:lnTo>
                    <a:pt x="53" y="25"/>
                  </a:lnTo>
                  <a:lnTo>
                    <a:pt x="106" y="25"/>
                  </a:lnTo>
                  <a:lnTo>
                    <a:pt x="106" y="0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4" name="Group 53">
            <a:extLst>
              <a:ext uri="{FF2B5EF4-FFF2-40B4-BE49-F238E27FC236}">
                <a16:creationId xmlns:a16="http://schemas.microsoft.com/office/drawing/2014/main" id="{19004450-A481-4FF5-8C0F-7A60600D7F1F}"/>
              </a:ext>
            </a:extLst>
          </xdr:cNvPr>
          <xdr:cNvGrpSpPr>
            <a:grpSpLocks/>
          </xdr:cNvGrpSpPr>
        </xdr:nvGrpSpPr>
        <xdr:grpSpPr bwMode="auto">
          <a:xfrm>
            <a:off x="10994" y="-511"/>
            <a:ext cx="59" cy="59"/>
            <a:chOff x="10994" y="-511"/>
            <a:chExt cx="59" cy="59"/>
          </a:xfrm>
        </xdr:grpSpPr>
        <xdr:sp macro="" textlink="">
          <xdr:nvSpPr>
            <xdr:cNvPr id="55" name="Freeform 600">
              <a:extLst>
                <a:ext uri="{FF2B5EF4-FFF2-40B4-BE49-F238E27FC236}">
                  <a16:creationId xmlns:a16="http://schemas.microsoft.com/office/drawing/2014/main" id="{72433F30-709D-418C-8D18-E305A4CC41EE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4 10994"/>
                <a:gd name="T1" fmla="*/ T0 w 59"/>
                <a:gd name="T2" fmla="+- 0 -457 -511"/>
                <a:gd name="T3" fmla="*/ -457 h 59"/>
                <a:gd name="T4" fmla="+- 0 11012 10994"/>
                <a:gd name="T5" fmla="*/ T4 w 59"/>
                <a:gd name="T6" fmla="+- 0 -457 -511"/>
                <a:gd name="T7" fmla="*/ -457 h 59"/>
                <a:gd name="T8" fmla="+- 0 11018 10994"/>
                <a:gd name="T9" fmla="*/ T8 w 59"/>
                <a:gd name="T10" fmla="+- 0 -453 -511"/>
                <a:gd name="T11" fmla="*/ -453 h 59"/>
                <a:gd name="T12" fmla="+- 0 11023 10994"/>
                <a:gd name="T13" fmla="*/ T12 w 59"/>
                <a:gd name="T14" fmla="+- 0 -453 -511"/>
                <a:gd name="T15" fmla="*/ -453 h 59"/>
                <a:gd name="T16" fmla="+- 0 11034 10994"/>
                <a:gd name="T17" fmla="*/ T16 w 59"/>
                <a:gd name="T18" fmla="+- 0 -457 -511"/>
                <a:gd name="T19" fmla="*/ -45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40" y="54"/>
                  </a:moveTo>
                  <a:lnTo>
                    <a:pt x="18" y="54"/>
                  </a:lnTo>
                  <a:lnTo>
                    <a:pt x="24" y="58"/>
                  </a:lnTo>
                  <a:lnTo>
                    <a:pt x="29" y="58"/>
                  </a:lnTo>
                  <a:lnTo>
                    <a:pt x="40" y="5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6" name="Freeform 599">
              <a:extLst>
                <a:ext uri="{FF2B5EF4-FFF2-40B4-BE49-F238E27FC236}">
                  <a16:creationId xmlns:a16="http://schemas.microsoft.com/office/drawing/2014/main" id="{9502CE52-7DA1-49DA-87F9-495A7DA3BFB0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6 10994"/>
                <a:gd name="T1" fmla="*/ T0 w 59"/>
                <a:gd name="T2" fmla="+- 0 -461 -511"/>
                <a:gd name="T3" fmla="*/ -461 h 59"/>
                <a:gd name="T4" fmla="+- 0 11010 10994"/>
                <a:gd name="T5" fmla="*/ T4 w 59"/>
                <a:gd name="T6" fmla="+- 0 -457 -511"/>
                <a:gd name="T7" fmla="*/ -457 h 59"/>
                <a:gd name="T8" fmla="+- 0 11012 10994"/>
                <a:gd name="T9" fmla="*/ T8 w 59"/>
                <a:gd name="T10" fmla="+- 0 -457 -511"/>
                <a:gd name="T11" fmla="*/ -457 h 59"/>
                <a:gd name="T12" fmla="+- 0 11006 10994"/>
                <a:gd name="T13" fmla="*/ T12 w 59"/>
                <a:gd name="T14" fmla="+- 0 -461 -511"/>
                <a:gd name="T15" fmla="*/ -46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12" y="50"/>
                  </a:moveTo>
                  <a:lnTo>
                    <a:pt x="16" y="54"/>
                  </a:lnTo>
                  <a:lnTo>
                    <a:pt x="18" y="54"/>
                  </a:lnTo>
                  <a:lnTo>
                    <a:pt x="12" y="5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7" name="Freeform 598">
              <a:extLst>
                <a:ext uri="{FF2B5EF4-FFF2-40B4-BE49-F238E27FC236}">
                  <a16:creationId xmlns:a16="http://schemas.microsoft.com/office/drawing/2014/main" id="{12FDF8C3-EFC9-41C9-898C-87CCF8AEE93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9 10994"/>
                <a:gd name="T1" fmla="*/ T0 w 59"/>
                <a:gd name="T2" fmla="+- 0 -459 -511"/>
                <a:gd name="T3" fmla="*/ -459 h 59"/>
                <a:gd name="T4" fmla="+- 0 11034 10994"/>
                <a:gd name="T5" fmla="*/ T4 w 59"/>
                <a:gd name="T6" fmla="+- 0 -457 -511"/>
                <a:gd name="T7" fmla="*/ -457 h 59"/>
                <a:gd name="T8" fmla="+- 0 11037 10994"/>
                <a:gd name="T9" fmla="*/ T8 w 59"/>
                <a:gd name="T10" fmla="+- 0 -457 -511"/>
                <a:gd name="T11" fmla="*/ -457 h 59"/>
                <a:gd name="T12" fmla="+- 0 11039 10994"/>
                <a:gd name="T13" fmla="*/ T12 w 59"/>
                <a:gd name="T14" fmla="+- 0 -459 -511"/>
                <a:gd name="T15" fmla="*/ -459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5" y="52"/>
                  </a:moveTo>
                  <a:lnTo>
                    <a:pt x="40" y="54"/>
                  </a:lnTo>
                  <a:lnTo>
                    <a:pt x="43" y="54"/>
                  </a:lnTo>
                  <a:lnTo>
                    <a:pt x="45" y="5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8" name="Freeform 597">
              <a:extLst>
                <a:ext uri="{FF2B5EF4-FFF2-40B4-BE49-F238E27FC236}">
                  <a16:creationId xmlns:a16="http://schemas.microsoft.com/office/drawing/2014/main" id="{673C02F4-8866-4D45-9707-E77420633B05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6 10994"/>
                <a:gd name="T1" fmla="*/ T0 w 59"/>
                <a:gd name="T2" fmla="+- 0 -466 -511"/>
                <a:gd name="T3" fmla="*/ -466 h 59"/>
                <a:gd name="T4" fmla="+- 0 11039 10994"/>
                <a:gd name="T5" fmla="*/ T4 w 59"/>
                <a:gd name="T6" fmla="+- 0 -459 -511"/>
                <a:gd name="T7" fmla="*/ -459 h 59"/>
                <a:gd name="T8" fmla="+- 0 11044 10994"/>
                <a:gd name="T9" fmla="*/ T8 w 59"/>
                <a:gd name="T10" fmla="+- 0 -461 -511"/>
                <a:gd name="T11" fmla="*/ -461 h 59"/>
                <a:gd name="T12" fmla="+- 0 11046 10994"/>
                <a:gd name="T13" fmla="*/ T12 w 59"/>
                <a:gd name="T14" fmla="+- 0 -466 -511"/>
                <a:gd name="T15" fmla="*/ -466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2" y="45"/>
                  </a:moveTo>
                  <a:lnTo>
                    <a:pt x="45" y="52"/>
                  </a:lnTo>
                  <a:lnTo>
                    <a:pt x="50" y="50"/>
                  </a:lnTo>
                  <a:lnTo>
                    <a:pt x="52" y="45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9" name="Freeform 596">
              <a:extLst>
                <a:ext uri="{FF2B5EF4-FFF2-40B4-BE49-F238E27FC236}">
                  <a16:creationId xmlns:a16="http://schemas.microsoft.com/office/drawing/2014/main" id="{7E8C8CD6-82B2-4873-8137-437CAB692CB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0 10994"/>
                <a:gd name="T1" fmla="*/ T0 w 59"/>
                <a:gd name="T2" fmla="+- 0 -466 -511"/>
                <a:gd name="T3" fmla="*/ -466 h 59"/>
                <a:gd name="T4" fmla="+- 0 11001 10994"/>
                <a:gd name="T5" fmla="*/ T4 w 59"/>
                <a:gd name="T6" fmla="+- 0 -464 -511"/>
                <a:gd name="T7" fmla="*/ -464 h 59"/>
                <a:gd name="T8" fmla="+- 0 11006 10994"/>
                <a:gd name="T9" fmla="*/ T8 w 59"/>
                <a:gd name="T10" fmla="+- 0 -461 -511"/>
                <a:gd name="T11" fmla="*/ -461 h 59"/>
                <a:gd name="T12" fmla="+- 0 11000 10994"/>
                <a:gd name="T13" fmla="*/ T12 w 59"/>
                <a:gd name="T14" fmla="+- 0 -466 -511"/>
                <a:gd name="T15" fmla="*/ -466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6" y="45"/>
                  </a:moveTo>
                  <a:lnTo>
                    <a:pt x="7" y="47"/>
                  </a:lnTo>
                  <a:lnTo>
                    <a:pt x="12" y="50"/>
                  </a:lnTo>
                  <a:lnTo>
                    <a:pt x="6" y="45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0" name="Freeform 595">
              <a:extLst>
                <a:ext uri="{FF2B5EF4-FFF2-40B4-BE49-F238E27FC236}">
                  <a16:creationId xmlns:a16="http://schemas.microsoft.com/office/drawing/2014/main" id="{34A3C920-AAFA-4FB2-A23A-6841DF6BD69F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8 10994"/>
                <a:gd name="T1" fmla="*/ T0 w 59"/>
                <a:gd name="T2" fmla="+- 0 -471 -511"/>
                <a:gd name="T3" fmla="*/ -471 h 59"/>
                <a:gd name="T4" fmla="+- 0 11046 10994"/>
                <a:gd name="T5" fmla="*/ T4 w 59"/>
                <a:gd name="T6" fmla="+- 0 -466 -511"/>
                <a:gd name="T7" fmla="*/ -466 h 59"/>
                <a:gd name="T8" fmla="+- 0 11048 10994"/>
                <a:gd name="T9" fmla="*/ T8 w 59"/>
                <a:gd name="T10" fmla="+- 0 -468 -511"/>
                <a:gd name="T11" fmla="*/ -468 h 59"/>
                <a:gd name="T12" fmla="+- 0 11048 10994"/>
                <a:gd name="T13" fmla="*/ T12 w 59"/>
                <a:gd name="T14" fmla="+- 0 -471 -511"/>
                <a:gd name="T15" fmla="*/ -47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4" y="40"/>
                  </a:moveTo>
                  <a:lnTo>
                    <a:pt x="52" y="45"/>
                  </a:lnTo>
                  <a:lnTo>
                    <a:pt x="54" y="43"/>
                  </a:lnTo>
                  <a:lnTo>
                    <a:pt x="54" y="4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1" name="Freeform 594">
              <a:extLst>
                <a:ext uri="{FF2B5EF4-FFF2-40B4-BE49-F238E27FC236}">
                  <a16:creationId xmlns:a16="http://schemas.microsoft.com/office/drawing/2014/main" id="{C9B8CAD4-B490-4C0D-B31F-4DC6A82144A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0998 10994"/>
                <a:gd name="T1" fmla="*/ T0 w 59"/>
                <a:gd name="T2" fmla="+- 0 -473 -511"/>
                <a:gd name="T3" fmla="*/ -473 h 59"/>
                <a:gd name="T4" fmla="+- 0 10998 10994"/>
                <a:gd name="T5" fmla="*/ T4 w 59"/>
                <a:gd name="T6" fmla="+- 0 -468 -511"/>
                <a:gd name="T7" fmla="*/ -468 h 59"/>
                <a:gd name="T8" fmla="+- 0 11000 10994"/>
                <a:gd name="T9" fmla="*/ T8 w 59"/>
                <a:gd name="T10" fmla="+- 0 -466 -511"/>
                <a:gd name="T11" fmla="*/ -466 h 59"/>
                <a:gd name="T12" fmla="+- 0 10998 10994"/>
                <a:gd name="T13" fmla="*/ T12 w 59"/>
                <a:gd name="T14" fmla="+- 0 -473 -511"/>
                <a:gd name="T15" fmla="*/ -47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" y="38"/>
                  </a:moveTo>
                  <a:lnTo>
                    <a:pt x="4" y="43"/>
                  </a:lnTo>
                  <a:lnTo>
                    <a:pt x="6" y="45"/>
                  </a:lnTo>
                  <a:lnTo>
                    <a:pt x="4" y="3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2" name="Freeform 593">
              <a:extLst>
                <a:ext uri="{FF2B5EF4-FFF2-40B4-BE49-F238E27FC236}">
                  <a16:creationId xmlns:a16="http://schemas.microsoft.com/office/drawing/2014/main" id="{77340BC9-65EA-4BDC-AB3A-16BE15120F1F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29 10994"/>
                <a:gd name="T1" fmla="*/ T0 w 59"/>
                <a:gd name="T2" fmla="+- 0 -498 -511"/>
                <a:gd name="T3" fmla="*/ -498 h 59"/>
                <a:gd name="T4" fmla="+- 0 11012 10994"/>
                <a:gd name="T5" fmla="*/ T4 w 59"/>
                <a:gd name="T6" fmla="+- 0 -498 -511"/>
                <a:gd name="T7" fmla="*/ -498 h 59"/>
                <a:gd name="T8" fmla="+- 0 11012 10994"/>
                <a:gd name="T9" fmla="*/ T8 w 59"/>
                <a:gd name="T10" fmla="+- 0 -467 -511"/>
                <a:gd name="T11" fmla="*/ -467 h 59"/>
                <a:gd name="T12" fmla="+- 0 11018 10994"/>
                <a:gd name="T13" fmla="*/ T12 w 59"/>
                <a:gd name="T14" fmla="+- 0 -467 -511"/>
                <a:gd name="T15" fmla="*/ -467 h 59"/>
                <a:gd name="T16" fmla="+- 0 11018 10994"/>
                <a:gd name="T17" fmla="*/ T16 w 59"/>
                <a:gd name="T18" fmla="+- 0 -480 -511"/>
                <a:gd name="T19" fmla="*/ -480 h 59"/>
                <a:gd name="T20" fmla="+- 0 11030 10994"/>
                <a:gd name="T21" fmla="*/ T20 w 59"/>
                <a:gd name="T22" fmla="+- 0 -480 -511"/>
                <a:gd name="T23" fmla="*/ -480 h 59"/>
                <a:gd name="T24" fmla="+- 0 11030 10994"/>
                <a:gd name="T25" fmla="*/ T24 w 59"/>
                <a:gd name="T26" fmla="+- 0 -481 -511"/>
                <a:gd name="T27" fmla="*/ -481 h 59"/>
                <a:gd name="T28" fmla="+- 0 11032 10994"/>
                <a:gd name="T29" fmla="*/ T28 w 59"/>
                <a:gd name="T30" fmla="+- 0 -482 -511"/>
                <a:gd name="T31" fmla="*/ -482 h 59"/>
                <a:gd name="T32" fmla="+- 0 11035 10994"/>
                <a:gd name="T33" fmla="*/ T32 w 59"/>
                <a:gd name="T34" fmla="+- 0 -483 -511"/>
                <a:gd name="T35" fmla="*/ -483 h 59"/>
                <a:gd name="T36" fmla="+- 0 11035 10994"/>
                <a:gd name="T37" fmla="*/ T36 w 59"/>
                <a:gd name="T38" fmla="+- 0 -485 -511"/>
                <a:gd name="T39" fmla="*/ -485 h 59"/>
                <a:gd name="T40" fmla="+- 0 11018 10994"/>
                <a:gd name="T41" fmla="*/ T40 w 59"/>
                <a:gd name="T42" fmla="+- 0 -485 -511"/>
                <a:gd name="T43" fmla="*/ -485 h 59"/>
                <a:gd name="T44" fmla="+- 0 11018 10994"/>
                <a:gd name="T45" fmla="*/ T44 w 59"/>
                <a:gd name="T46" fmla="+- 0 -493 -511"/>
                <a:gd name="T47" fmla="*/ -493 h 59"/>
                <a:gd name="T48" fmla="+- 0 11035 10994"/>
                <a:gd name="T49" fmla="*/ T48 w 59"/>
                <a:gd name="T50" fmla="+- 0 -493 -511"/>
                <a:gd name="T51" fmla="*/ -493 h 59"/>
                <a:gd name="T52" fmla="+- 0 11035 10994"/>
                <a:gd name="T53" fmla="*/ T52 w 59"/>
                <a:gd name="T54" fmla="+- 0 -497 -511"/>
                <a:gd name="T55" fmla="*/ -497 h 59"/>
                <a:gd name="T56" fmla="+- 0 11029 10994"/>
                <a:gd name="T57" fmla="*/ T56 w 59"/>
                <a:gd name="T58" fmla="+- 0 -498 -511"/>
                <a:gd name="T59" fmla="*/ -498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</a:cxnLst>
              <a:rect l="0" t="0" r="r" b="b"/>
              <a:pathLst>
                <a:path w="59" h="59">
                  <a:moveTo>
                    <a:pt x="35" y="13"/>
                  </a:moveTo>
                  <a:lnTo>
                    <a:pt x="18" y="13"/>
                  </a:lnTo>
                  <a:lnTo>
                    <a:pt x="18" y="44"/>
                  </a:lnTo>
                  <a:lnTo>
                    <a:pt x="24" y="44"/>
                  </a:lnTo>
                  <a:lnTo>
                    <a:pt x="24" y="31"/>
                  </a:lnTo>
                  <a:lnTo>
                    <a:pt x="36" y="31"/>
                  </a:lnTo>
                  <a:lnTo>
                    <a:pt x="36" y="30"/>
                  </a:lnTo>
                  <a:lnTo>
                    <a:pt x="38" y="29"/>
                  </a:lnTo>
                  <a:lnTo>
                    <a:pt x="41" y="28"/>
                  </a:lnTo>
                  <a:lnTo>
                    <a:pt x="41" y="26"/>
                  </a:lnTo>
                  <a:lnTo>
                    <a:pt x="24" y="26"/>
                  </a:lnTo>
                  <a:lnTo>
                    <a:pt x="24" y="18"/>
                  </a:lnTo>
                  <a:lnTo>
                    <a:pt x="41" y="18"/>
                  </a:lnTo>
                  <a:lnTo>
                    <a:pt x="41" y="14"/>
                  </a:lnTo>
                  <a:lnTo>
                    <a:pt x="35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3" name="Freeform 592">
              <a:extLst>
                <a:ext uri="{FF2B5EF4-FFF2-40B4-BE49-F238E27FC236}">
                  <a16:creationId xmlns:a16="http://schemas.microsoft.com/office/drawing/2014/main" id="{60401846-B60E-46F4-8509-AEE76F2403B2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0 10994"/>
                <a:gd name="T1" fmla="*/ T0 w 59"/>
                <a:gd name="T2" fmla="+- 0 -480 -511"/>
                <a:gd name="T3" fmla="*/ -480 h 59"/>
                <a:gd name="T4" fmla="+- 0 11025 10994"/>
                <a:gd name="T5" fmla="*/ T4 w 59"/>
                <a:gd name="T6" fmla="+- 0 -480 -511"/>
                <a:gd name="T7" fmla="*/ -480 h 59"/>
                <a:gd name="T8" fmla="+- 0 11029 10994"/>
                <a:gd name="T9" fmla="*/ T8 w 59"/>
                <a:gd name="T10" fmla="+- 0 -467 -511"/>
                <a:gd name="T11" fmla="*/ -467 h 59"/>
                <a:gd name="T12" fmla="+- 0 11036 10994"/>
                <a:gd name="T13" fmla="*/ T12 w 59"/>
                <a:gd name="T14" fmla="+- 0 -467 -511"/>
                <a:gd name="T15" fmla="*/ -467 h 59"/>
                <a:gd name="T16" fmla="+- 0 11030 10994"/>
                <a:gd name="T17" fmla="*/ T16 w 59"/>
                <a:gd name="T18" fmla="+- 0 -480 -511"/>
                <a:gd name="T19" fmla="*/ -480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36" y="31"/>
                  </a:moveTo>
                  <a:lnTo>
                    <a:pt x="31" y="31"/>
                  </a:lnTo>
                  <a:lnTo>
                    <a:pt x="35" y="44"/>
                  </a:lnTo>
                  <a:lnTo>
                    <a:pt x="42" y="44"/>
                  </a:lnTo>
                  <a:lnTo>
                    <a:pt x="36" y="3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4" name="Freeform 591">
              <a:extLst>
                <a:ext uri="{FF2B5EF4-FFF2-40B4-BE49-F238E27FC236}">
                  <a16:creationId xmlns:a16="http://schemas.microsoft.com/office/drawing/2014/main" id="{D3DA904F-F691-4274-8E17-A9610E15EFF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8 10994"/>
                <a:gd name="T1" fmla="*/ T0 w 59"/>
                <a:gd name="T2" fmla="+- 0 -492 -511"/>
                <a:gd name="T3" fmla="*/ -492 h 59"/>
                <a:gd name="T4" fmla="+- 0 11048 10994"/>
                <a:gd name="T5" fmla="*/ T4 w 59"/>
                <a:gd name="T6" fmla="+- 0 -471 -511"/>
                <a:gd name="T7" fmla="*/ -471 h 59"/>
                <a:gd name="T8" fmla="+- 0 11053 10994"/>
                <a:gd name="T9" fmla="*/ T8 w 59"/>
                <a:gd name="T10" fmla="+- 0 -480 -511"/>
                <a:gd name="T11" fmla="*/ -480 h 59"/>
                <a:gd name="T12" fmla="+- 0 11053 10994"/>
                <a:gd name="T13" fmla="*/ T12 w 59"/>
                <a:gd name="T14" fmla="+- 0 -481 -511"/>
                <a:gd name="T15" fmla="*/ -481 h 59"/>
                <a:gd name="T16" fmla="+- 0 11048 10994"/>
                <a:gd name="T17" fmla="*/ T16 w 59"/>
                <a:gd name="T18" fmla="+- 0 -492 -511"/>
                <a:gd name="T19" fmla="*/ -492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54" y="19"/>
                  </a:moveTo>
                  <a:lnTo>
                    <a:pt x="54" y="40"/>
                  </a:lnTo>
                  <a:lnTo>
                    <a:pt x="59" y="31"/>
                  </a:lnTo>
                  <a:lnTo>
                    <a:pt x="59" y="30"/>
                  </a:lnTo>
                  <a:lnTo>
                    <a:pt x="54" y="1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5" name="Freeform 590">
              <a:extLst>
                <a:ext uri="{FF2B5EF4-FFF2-40B4-BE49-F238E27FC236}">
                  <a16:creationId xmlns:a16="http://schemas.microsoft.com/office/drawing/2014/main" id="{B762EC5C-068A-404F-A2CB-858445F8D872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0998 10994"/>
                <a:gd name="T1" fmla="*/ T0 w 59"/>
                <a:gd name="T2" fmla="+- 0 -493 -511"/>
                <a:gd name="T3" fmla="*/ -493 h 59"/>
                <a:gd name="T4" fmla="+- 0 10994 10994"/>
                <a:gd name="T5" fmla="*/ T4 w 59"/>
                <a:gd name="T6" fmla="+- 0 -487 -511"/>
                <a:gd name="T7" fmla="*/ -487 h 59"/>
                <a:gd name="T8" fmla="+- 0 10998 10994"/>
                <a:gd name="T9" fmla="*/ T8 w 59"/>
                <a:gd name="T10" fmla="+- 0 -473 -511"/>
                <a:gd name="T11" fmla="*/ -473 h 59"/>
                <a:gd name="T12" fmla="+- 0 10998 10994"/>
                <a:gd name="T13" fmla="*/ T12 w 59"/>
                <a:gd name="T14" fmla="+- 0 -493 -511"/>
                <a:gd name="T15" fmla="*/ -49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" y="18"/>
                  </a:moveTo>
                  <a:lnTo>
                    <a:pt x="0" y="24"/>
                  </a:lnTo>
                  <a:lnTo>
                    <a:pt x="4" y="38"/>
                  </a:lnTo>
                  <a:lnTo>
                    <a:pt x="4" y="1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6" name="Freeform 589">
              <a:extLst>
                <a:ext uri="{FF2B5EF4-FFF2-40B4-BE49-F238E27FC236}">
                  <a16:creationId xmlns:a16="http://schemas.microsoft.com/office/drawing/2014/main" id="{8F07699B-9AB6-48A4-88DF-9905EC38EB1D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5 10994"/>
                <a:gd name="T1" fmla="*/ T0 w 59"/>
                <a:gd name="T2" fmla="+- 0 -493 -511"/>
                <a:gd name="T3" fmla="*/ -493 h 59"/>
                <a:gd name="T4" fmla="+- 0 11028 10994"/>
                <a:gd name="T5" fmla="*/ T4 w 59"/>
                <a:gd name="T6" fmla="+- 0 -493 -511"/>
                <a:gd name="T7" fmla="*/ -493 h 59"/>
                <a:gd name="T8" fmla="+- 0 11029 10994"/>
                <a:gd name="T9" fmla="*/ T8 w 59"/>
                <a:gd name="T10" fmla="+- 0 -492 -511"/>
                <a:gd name="T11" fmla="*/ -492 h 59"/>
                <a:gd name="T12" fmla="+- 0 11029 10994"/>
                <a:gd name="T13" fmla="*/ T12 w 59"/>
                <a:gd name="T14" fmla="+- 0 -486 -511"/>
                <a:gd name="T15" fmla="*/ -486 h 59"/>
                <a:gd name="T16" fmla="+- 0 11027 10994"/>
                <a:gd name="T17" fmla="*/ T16 w 59"/>
                <a:gd name="T18" fmla="+- 0 -485 -511"/>
                <a:gd name="T19" fmla="*/ -485 h 59"/>
                <a:gd name="T20" fmla="+- 0 11035 10994"/>
                <a:gd name="T21" fmla="*/ T20 w 59"/>
                <a:gd name="T22" fmla="+- 0 -485 -511"/>
                <a:gd name="T23" fmla="*/ -485 h 59"/>
                <a:gd name="T24" fmla="+- 0 11035 10994"/>
                <a:gd name="T25" fmla="*/ T24 w 59"/>
                <a:gd name="T26" fmla="+- 0 -493 -511"/>
                <a:gd name="T27" fmla="*/ -49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59" h="59">
                  <a:moveTo>
                    <a:pt x="41" y="18"/>
                  </a:moveTo>
                  <a:lnTo>
                    <a:pt x="34" y="18"/>
                  </a:lnTo>
                  <a:lnTo>
                    <a:pt x="35" y="19"/>
                  </a:lnTo>
                  <a:lnTo>
                    <a:pt x="35" y="25"/>
                  </a:lnTo>
                  <a:lnTo>
                    <a:pt x="33" y="26"/>
                  </a:lnTo>
                  <a:lnTo>
                    <a:pt x="41" y="26"/>
                  </a:lnTo>
                  <a:lnTo>
                    <a:pt x="41" y="1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7" name="Freeform 588">
              <a:extLst>
                <a:ext uri="{FF2B5EF4-FFF2-40B4-BE49-F238E27FC236}">
                  <a16:creationId xmlns:a16="http://schemas.microsoft.com/office/drawing/2014/main" id="{59D5ECEC-E8D0-4665-A450-8FC2269D1F01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7 10994"/>
                <a:gd name="T1" fmla="*/ T0 w 59"/>
                <a:gd name="T2" fmla="+- 0 -498 -511"/>
                <a:gd name="T3" fmla="*/ -498 h 59"/>
                <a:gd name="T4" fmla="+- 0 11048 10994"/>
                <a:gd name="T5" fmla="*/ T4 w 59"/>
                <a:gd name="T6" fmla="+- 0 -492 -511"/>
                <a:gd name="T7" fmla="*/ -492 h 59"/>
                <a:gd name="T8" fmla="+- 0 11048 10994"/>
                <a:gd name="T9" fmla="*/ T8 w 59"/>
                <a:gd name="T10" fmla="+- 0 -496 -511"/>
                <a:gd name="T11" fmla="*/ -496 h 59"/>
                <a:gd name="T12" fmla="+- 0 11047 10994"/>
                <a:gd name="T13" fmla="*/ T12 w 59"/>
                <a:gd name="T14" fmla="+- 0 -498 -511"/>
                <a:gd name="T15" fmla="*/ -498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3" y="13"/>
                  </a:moveTo>
                  <a:lnTo>
                    <a:pt x="54" y="19"/>
                  </a:lnTo>
                  <a:lnTo>
                    <a:pt x="54" y="15"/>
                  </a:lnTo>
                  <a:lnTo>
                    <a:pt x="53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8" name="Freeform 587">
              <a:extLst>
                <a:ext uri="{FF2B5EF4-FFF2-40B4-BE49-F238E27FC236}">
                  <a16:creationId xmlns:a16="http://schemas.microsoft.com/office/drawing/2014/main" id="{F7A83F26-A7A0-4504-8CB1-815B427BB623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2 10994"/>
                <a:gd name="T1" fmla="*/ T0 w 59"/>
                <a:gd name="T2" fmla="+- 0 -499 -511"/>
                <a:gd name="T3" fmla="*/ -499 h 59"/>
                <a:gd name="T4" fmla="+- 0 10998 10994"/>
                <a:gd name="T5" fmla="*/ T4 w 59"/>
                <a:gd name="T6" fmla="+- 0 -496 -511"/>
                <a:gd name="T7" fmla="*/ -496 h 59"/>
                <a:gd name="T8" fmla="+- 0 10998 10994"/>
                <a:gd name="T9" fmla="*/ T8 w 59"/>
                <a:gd name="T10" fmla="+- 0 -493 -511"/>
                <a:gd name="T11" fmla="*/ -493 h 59"/>
                <a:gd name="T12" fmla="+- 0 11002 10994"/>
                <a:gd name="T13" fmla="*/ T12 w 59"/>
                <a:gd name="T14" fmla="+- 0 -499 -511"/>
                <a:gd name="T15" fmla="*/ -499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8" y="12"/>
                  </a:moveTo>
                  <a:lnTo>
                    <a:pt x="4" y="15"/>
                  </a:lnTo>
                  <a:lnTo>
                    <a:pt x="4" y="18"/>
                  </a:lnTo>
                  <a:lnTo>
                    <a:pt x="8" y="1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9" name="Freeform 586">
              <a:extLst>
                <a:ext uri="{FF2B5EF4-FFF2-40B4-BE49-F238E27FC236}">
                  <a16:creationId xmlns:a16="http://schemas.microsoft.com/office/drawing/2014/main" id="{F23F84EF-9795-4EA5-A022-AAC6F6B3617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0 10994"/>
                <a:gd name="T1" fmla="*/ T0 w 59"/>
                <a:gd name="T2" fmla="+- 0 -504 -511"/>
                <a:gd name="T3" fmla="*/ -504 h 59"/>
                <a:gd name="T4" fmla="+- 0 11047 10994"/>
                <a:gd name="T5" fmla="*/ T4 w 59"/>
                <a:gd name="T6" fmla="+- 0 -498 -511"/>
                <a:gd name="T7" fmla="*/ -498 h 59"/>
                <a:gd name="T8" fmla="+- 0 11045 10994"/>
                <a:gd name="T9" fmla="*/ T8 w 59"/>
                <a:gd name="T10" fmla="+- 0 -501 -511"/>
                <a:gd name="T11" fmla="*/ -501 h 59"/>
                <a:gd name="T12" fmla="+- 0 11040 10994"/>
                <a:gd name="T13" fmla="*/ T12 w 59"/>
                <a:gd name="T14" fmla="+- 0 -504 -511"/>
                <a:gd name="T15" fmla="*/ -504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6" y="7"/>
                  </a:moveTo>
                  <a:lnTo>
                    <a:pt x="53" y="13"/>
                  </a:lnTo>
                  <a:lnTo>
                    <a:pt x="51" y="10"/>
                  </a:lnTo>
                  <a:lnTo>
                    <a:pt x="46" y="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0" name="Freeform 585">
              <a:extLst>
                <a:ext uri="{FF2B5EF4-FFF2-40B4-BE49-F238E27FC236}">
                  <a16:creationId xmlns:a16="http://schemas.microsoft.com/office/drawing/2014/main" id="{ED2AD2CC-9FD3-4048-8FFC-FEC90CC6D9A9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8 10994"/>
                <a:gd name="T1" fmla="*/ T0 w 59"/>
                <a:gd name="T2" fmla="+- 0 -505 -511"/>
                <a:gd name="T3" fmla="*/ -505 h 59"/>
                <a:gd name="T4" fmla="+- 0 11005 10994"/>
                <a:gd name="T5" fmla="*/ T4 w 59"/>
                <a:gd name="T6" fmla="+- 0 -504 -511"/>
                <a:gd name="T7" fmla="*/ -504 h 59"/>
                <a:gd name="T8" fmla="+- 0 11002 10994"/>
                <a:gd name="T9" fmla="*/ T8 w 59"/>
                <a:gd name="T10" fmla="+- 0 -499 -511"/>
                <a:gd name="T11" fmla="*/ -499 h 59"/>
                <a:gd name="T12" fmla="+- 0 11008 10994"/>
                <a:gd name="T13" fmla="*/ T12 w 59"/>
                <a:gd name="T14" fmla="+- 0 -505 -511"/>
                <a:gd name="T15" fmla="*/ -505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14" y="6"/>
                  </a:moveTo>
                  <a:lnTo>
                    <a:pt x="11" y="7"/>
                  </a:lnTo>
                  <a:lnTo>
                    <a:pt x="8" y="12"/>
                  </a:lnTo>
                  <a:lnTo>
                    <a:pt x="14" y="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1" name="Freeform 584">
              <a:extLst>
                <a:ext uri="{FF2B5EF4-FFF2-40B4-BE49-F238E27FC236}">
                  <a16:creationId xmlns:a16="http://schemas.microsoft.com/office/drawing/2014/main" id="{4E77D3A5-A88D-4218-92EA-23F75CDB53C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7 10994"/>
                <a:gd name="T1" fmla="*/ T0 w 59"/>
                <a:gd name="T2" fmla="+- 0 -507 -511"/>
                <a:gd name="T3" fmla="*/ -507 h 59"/>
                <a:gd name="T4" fmla="+- 0 11035 10994"/>
                <a:gd name="T5" fmla="*/ T4 w 59"/>
                <a:gd name="T6" fmla="+- 0 -507 -511"/>
                <a:gd name="T7" fmla="*/ -507 h 59"/>
                <a:gd name="T8" fmla="+- 0 11040 10994"/>
                <a:gd name="T9" fmla="*/ T8 w 59"/>
                <a:gd name="T10" fmla="+- 0 -504 -511"/>
                <a:gd name="T11" fmla="*/ -504 h 59"/>
                <a:gd name="T12" fmla="+- 0 11037 10994"/>
                <a:gd name="T13" fmla="*/ T12 w 59"/>
                <a:gd name="T14" fmla="+- 0 -507 -511"/>
                <a:gd name="T15" fmla="*/ -50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3" y="4"/>
                  </a:moveTo>
                  <a:lnTo>
                    <a:pt x="41" y="4"/>
                  </a:lnTo>
                  <a:lnTo>
                    <a:pt x="46" y="7"/>
                  </a:lnTo>
                  <a:lnTo>
                    <a:pt x="43" y="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2" name="Freeform 583">
              <a:extLst>
                <a:ext uri="{FF2B5EF4-FFF2-40B4-BE49-F238E27FC236}">
                  <a16:creationId xmlns:a16="http://schemas.microsoft.com/office/drawing/2014/main" id="{EB2D05F2-EB89-4268-B770-1E2CC030FD06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14 10994"/>
                <a:gd name="T1" fmla="*/ T0 w 59"/>
                <a:gd name="T2" fmla="+- 0 -507 -511"/>
                <a:gd name="T3" fmla="*/ -507 h 59"/>
                <a:gd name="T4" fmla="+- 0 11010 10994"/>
                <a:gd name="T5" fmla="*/ T4 w 59"/>
                <a:gd name="T6" fmla="+- 0 -507 -511"/>
                <a:gd name="T7" fmla="*/ -507 h 59"/>
                <a:gd name="T8" fmla="+- 0 11008 10994"/>
                <a:gd name="T9" fmla="*/ T8 w 59"/>
                <a:gd name="T10" fmla="+- 0 -505 -511"/>
                <a:gd name="T11" fmla="*/ -505 h 59"/>
                <a:gd name="T12" fmla="+- 0 11014 10994"/>
                <a:gd name="T13" fmla="*/ T12 w 59"/>
                <a:gd name="T14" fmla="+- 0 -507 -511"/>
                <a:gd name="T15" fmla="*/ -50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20" y="4"/>
                  </a:moveTo>
                  <a:lnTo>
                    <a:pt x="16" y="4"/>
                  </a:lnTo>
                  <a:lnTo>
                    <a:pt x="14" y="6"/>
                  </a:lnTo>
                  <a:lnTo>
                    <a:pt x="20" y="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3" name="Freeform 582">
              <a:extLst>
                <a:ext uri="{FF2B5EF4-FFF2-40B4-BE49-F238E27FC236}">
                  <a16:creationId xmlns:a16="http://schemas.microsoft.com/office/drawing/2014/main" id="{B0EDD560-269A-443E-B4D7-C3B3EBEC7854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27 10994"/>
                <a:gd name="T1" fmla="*/ T0 w 59"/>
                <a:gd name="T2" fmla="+- 0 -511 -511"/>
                <a:gd name="T3" fmla="*/ -511 h 59"/>
                <a:gd name="T4" fmla="+- 0 11014 10994"/>
                <a:gd name="T5" fmla="*/ T4 w 59"/>
                <a:gd name="T6" fmla="+- 0 -507 -511"/>
                <a:gd name="T7" fmla="*/ -507 h 59"/>
                <a:gd name="T8" fmla="+- 0 11035 10994"/>
                <a:gd name="T9" fmla="*/ T8 w 59"/>
                <a:gd name="T10" fmla="+- 0 -507 -511"/>
                <a:gd name="T11" fmla="*/ -507 h 59"/>
                <a:gd name="T12" fmla="+- 0 11027 10994"/>
                <a:gd name="T13" fmla="*/ T12 w 59"/>
                <a:gd name="T14" fmla="+- 0 -511 -511"/>
                <a:gd name="T15" fmla="*/ -51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33" y="0"/>
                  </a:moveTo>
                  <a:lnTo>
                    <a:pt x="20" y="4"/>
                  </a:lnTo>
                  <a:lnTo>
                    <a:pt x="41" y="4"/>
                  </a:lnTo>
                  <a:lnTo>
                    <a:pt x="3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</xdr:grpSp>
    <xdr:clientData/>
  </xdr:twoCellAnchor>
  <xdr:twoCellAnchor editAs="oneCell">
    <xdr:from>
      <xdr:col>1</xdr:col>
      <xdr:colOff>161925</xdr:colOff>
      <xdr:row>6</xdr:row>
      <xdr:rowOff>44651</xdr:rowOff>
    </xdr:from>
    <xdr:to>
      <xdr:col>3</xdr:col>
      <xdr:colOff>1809357</xdr:colOff>
      <xdr:row>11</xdr:row>
      <xdr:rowOff>114134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A886E5-58A5-AA82-FAE6-BE65F62B2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1301951"/>
          <a:ext cx="2923782" cy="123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showGridLines="0" tabSelected="1" topLeftCell="A32" zoomScale="80" zoomScaleNormal="80" zoomScaleSheetLayoutView="100" workbookViewId="0">
      <selection activeCell="F52" sqref="F52"/>
    </sheetView>
  </sheetViews>
  <sheetFormatPr defaultColWidth="11.453125" defaultRowHeight="17.5" x14ac:dyDescent="0.35"/>
  <cols>
    <col min="1" max="1" width="9.26953125" style="91" customWidth="1"/>
    <col min="2" max="2" width="11.26953125" style="89" customWidth="1"/>
    <col min="3" max="3" width="7.26953125" style="77" customWidth="1"/>
    <col min="4" max="4" width="41.7265625" style="8" customWidth="1"/>
    <col min="5" max="5" width="49.7265625" style="5" customWidth="1"/>
    <col min="6" max="6" width="14.7265625" style="2" customWidth="1"/>
    <col min="7" max="16384" width="11.453125" style="1"/>
  </cols>
  <sheetData>
    <row r="1" spans="2:6" ht="17.149999999999999" customHeight="1" x14ac:dyDescent="0.35">
      <c r="B1" s="24"/>
      <c r="C1" s="59"/>
      <c r="D1" s="25"/>
      <c r="E1" s="26"/>
      <c r="F1" s="27"/>
    </row>
    <row r="2" spans="2:6" ht="17.149999999999999" customHeight="1" x14ac:dyDescent="0.35">
      <c r="B2" s="101">
        <v>45376</v>
      </c>
      <c r="C2" s="60"/>
      <c r="E2" s="4"/>
      <c r="F2" s="28"/>
    </row>
    <row r="3" spans="2:6" ht="17.149999999999999" customHeight="1" x14ac:dyDescent="0.35">
      <c r="B3" s="7"/>
      <c r="C3" s="60"/>
      <c r="E3" s="4"/>
      <c r="F3" s="29"/>
    </row>
    <row r="4" spans="2:6" ht="17.149999999999999" customHeight="1" x14ac:dyDescent="0.35">
      <c r="B4" s="7"/>
      <c r="C4" s="60"/>
      <c r="E4" s="4"/>
      <c r="F4" s="28"/>
    </row>
    <row r="5" spans="2:6" ht="17.149999999999999" customHeight="1" x14ac:dyDescent="0.35">
      <c r="B5" s="7"/>
      <c r="C5" s="60"/>
      <c r="D5" s="14"/>
      <c r="E5" s="4"/>
      <c r="F5" s="30"/>
    </row>
    <row r="6" spans="2:6" ht="17.149999999999999" customHeight="1" x14ac:dyDescent="0.35">
      <c r="B6" s="7"/>
      <c r="C6" s="60"/>
      <c r="E6" s="4"/>
      <c r="F6" s="31"/>
    </row>
    <row r="7" spans="2:6" ht="17.149999999999999" customHeight="1" x14ac:dyDescent="0.35">
      <c r="B7" s="7"/>
      <c r="C7" s="61"/>
      <c r="E7" s="4"/>
      <c r="F7" s="31"/>
    </row>
    <row r="8" spans="2:6" ht="17.149999999999999" customHeight="1" x14ac:dyDescent="0.35">
      <c r="B8" s="7"/>
      <c r="C8" s="61"/>
      <c r="E8" s="4"/>
      <c r="F8" s="31"/>
    </row>
    <row r="9" spans="2:6" ht="17.149999999999999" customHeight="1" x14ac:dyDescent="0.35">
      <c r="B9" s="7"/>
      <c r="C9" s="61"/>
      <c r="E9" s="4"/>
      <c r="F9" s="31"/>
    </row>
    <row r="10" spans="2:6" ht="17.149999999999999" customHeight="1" x14ac:dyDescent="0.35">
      <c r="B10" s="7"/>
      <c r="C10" s="61"/>
      <c r="E10" s="4"/>
      <c r="F10" s="31"/>
    </row>
    <row r="11" spans="2:6" ht="25.5" customHeight="1" x14ac:dyDescent="0.35">
      <c r="B11" s="7"/>
      <c r="C11" s="61"/>
      <c r="D11" s="10"/>
      <c r="E11" s="3"/>
      <c r="F11" s="31"/>
    </row>
    <row r="12" spans="2:6" ht="18" thickBot="1" x14ac:dyDescent="0.4">
      <c r="B12" s="7"/>
      <c r="C12" s="61"/>
      <c r="D12" s="9"/>
      <c r="E12" s="6"/>
      <c r="F12" s="31"/>
    </row>
    <row r="13" spans="2:6" ht="17.149999999999999" customHeight="1" x14ac:dyDescent="0.35">
      <c r="B13" s="48" t="s">
        <v>3</v>
      </c>
      <c r="C13" s="62"/>
      <c r="D13" s="49"/>
      <c r="E13" s="21" t="s">
        <v>8</v>
      </c>
      <c r="F13" s="87"/>
    </row>
    <row r="14" spans="2:6" ht="17.149999999999999" customHeight="1" x14ac:dyDescent="0.35">
      <c r="B14" s="32" t="s">
        <v>7</v>
      </c>
      <c r="C14" s="63"/>
      <c r="D14" s="50"/>
      <c r="E14" s="22" t="s">
        <v>23</v>
      </c>
      <c r="F14" s="94"/>
    </row>
    <row r="15" spans="2:6" ht="17.149999999999999" customHeight="1" x14ac:dyDescent="0.35">
      <c r="B15" s="32" t="s">
        <v>4</v>
      </c>
      <c r="C15" s="64"/>
      <c r="D15" s="50"/>
      <c r="E15" s="22" t="s">
        <v>24</v>
      </c>
      <c r="F15" s="94"/>
    </row>
    <row r="16" spans="2:6" ht="17.149999999999999" customHeight="1" x14ac:dyDescent="0.35">
      <c r="B16" s="33" t="s">
        <v>5</v>
      </c>
      <c r="C16" s="65"/>
      <c r="D16" s="51"/>
      <c r="E16" s="22" t="s">
        <v>22</v>
      </c>
      <c r="F16" s="100" t="s">
        <v>29</v>
      </c>
    </row>
    <row r="17" spans="1:6" ht="17.149999999999999" customHeight="1" x14ac:dyDescent="0.35">
      <c r="B17" s="88" t="s">
        <v>6</v>
      </c>
      <c r="C17" s="64"/>
      <c r="D17" s="50"/>
      <c r="E17" s="22" t="s">
        <v>21</v>
      </c>
      <c r="F17" s="100" t="s">
        <v>29</v>
      </c>
    </row>
    <row r="18" spans="1:6" ht="17.149999999999999" customHeight="1" x14ac:dyDescent="0.35">
      <c r="B18" s="34"/>
      <c r="C18" s="66"/>
      <c r="D18" s="52"/>
      <c r="E18" s="22" t="s">
        <v>20</v>
      </c>
      <c r="F18" s="100" t="s">
        <v>29</v>
      </c>
    </row>
    <row r="19" spans="1:6" ht="17.149999999999999" customHeight="1" x14ac:dyDescent="0.35">
      <c r="B19" s="34"/>
      <c r="C19" s="66"/>
      <c r="D19" s="52"/>
      <c r="E19" s="22" t="s">
        <v>9</v>
      </c>
      <c r="F19" s="100" t="s">
        <v>29</v>
      </c>
    </row>
    <row r="20" spans="1:6" ht="17.149999999999999" customHeight="1" x14ac:dyDescent="0.35">
      <c r="B20" s="35"/>
      <c r="C20" s="60"/>
      <c r="D20" s="53"/>
      <c r="E20" s="22" t="s">
        <v>19</v>
      </c>
      <c r="F20" s="100" t="s">
        <v>29</v>
      </c>
    </row>
    <row r="21" spans="1:6" ht="18" customHeight="1" thickBot="1" x14ac:dyDescent="0.4">
      <c r="B21" s="54"/>
      <c r="C21" s="67"/>
      <c r="D21" s="55"/>
      <c r="E21" s="23" t="s">
        <v>18</v>
      </c>
      <c r="F21" s="100" t="s">
        <v>29</v>
      </c>
    </row>
    <row r="22" spans="1:6" ht="18" customHeight="1" thickBot="1" x14ac:dyDescent="0.3">
      <c r="B22" s="47" t="s">
        <v>159</v>
      </c>
      <c r="C22" s="68"/>
      <c r="D22" s="16"/>
      <c r="E22" s="16"/>
      <c r="F22" s="36" t="s">
        <v>30</v>
      </c>
    </row>
    <row r="23" spans="1:6" ht="18" customHeight="1" x14ac:dyDescent="0.25">
      <c r="B23" s="40" t="s">
        <v>142</v>
      </c>
      <c r="C23" s="69" t="s">
        <v>0</v>
      </c>
      <c r="D23" s="41" t="s">
        <v>169</v>
      </c>
      <c r="E23" s="42"/>
      <c r="F23" s="97">
        <v>321207</v>
      </c>
    </row>
    <row r="24" spans="1:6" ht="18" hidden="1" customHeight="1" x14ac:dyDescent="0.25">
      <c r="B24" s="37">
        <v>1592651</v>
      </c>
      <c r="C24" s="70" t="s">
        <v>0</v>
      </c>
      <c r="D24" s="18" t="s">
        <v>17</v>
      </c>
      <c r="E24" s="43"/>
      <c r="F24" s="95"/>
    </row>
    <row r="25" spans="1:6" ht="18" customHeight="1" x14ac:dyDescent="0.25">
      <c r="B25" s="37" t="s">
        <v>143</v>
      </c>
      <c r="C25" s="70" t="s">
        <v>1</v>
      </c>
      <c r="D25" s="18" t="s">
        <v>170</v>
      </c>
      <c r="E25" s="43"/>
      <c r="F25" s="95">
        <v>321208</v>
      </c>
    </row>
    <row r="26" spans="1:6" ht="18" hidden="1" customHeight="1" x14ac:dyDescent="0.25">
      <c r="A26" s="92"/>
      <c r="B26" s="37">
        <v>1592660</v>
      </c>
      <c r="C26" s="70" t="s">
        <v>0</v>
      </c>
      <c r="D26" s="18" t="s">
        <v>11</v>
      </c>
      <c r="E26" s="44"/>
      <c r="F26" s="95">
        <v>254929</v>
      </c>
    </row>
    <row r="27" spans="1:6" ht="18" customHeight="1" x14ac:dyDescent="0.25">
      <c r="A27" s="92"/>
      <c r="B27" s="38" t="s">
        <v>144</v>
      </c>
      <c r="C27" s="70" t="s">
        <v>0</v>
      </c>
      <c r="D27" s="18" t="s">
        <v>171</v>
      </c>
      <c r="E27" s="96"/>
      <c r="F27" s="95">
        <v>321209</v>
      </c>
    </row>
    <row r="28" spans="1:6" ht="18" hidden="1" customHeight="1" thickBot="1" x14ac:dyDescent="0.3">
      <c r="A28" s="92"/>
      <c r="B28" s="45">
        <v>1592655</v>
      </c>
      <c r="C28" s="72" t="s">
        <v>0</v>
      </c>
      <c r="D28" s="98" t="s">
        <v>28</v>
      </c>
      <c r="E28" s="99"/>
      <c r="F28" s="95"/>
    </row>
    <row r="29" spans="1:6" ht="18" customHeight="1" x14ac:dyDescent="0.25">
      <c r="A29" s="92"/>
      <c r="B29" s="38"/>
      <c r="C29" s="71"/>
      <c r="D29" s="20" t="s">
        <v>53</v>
      </c>
      <c r="E29" s="46"/>
      <c r="F29" s="86"/>
    </row>
    <row r="30" spans="1:6" ht="18" customHeight="1" x14ac:dyDescent="0.25">
      <c r="A30" s="92"/>
      <c r="B30" s="38"/>
      <c r="C30" s="71"/>
      <c r="D30" s="19" t="s">
        <v>33</v>
      </c>
      <c r="E30" s="46"/>
      <c r="F30" s="86"/>
    </row>
    <row r="31" spans="1:6" ht="18" customHeight="1" x14ac:dyDescent="0.25">
      <c r="A31" s="92"/>
      <c r="B31" s="38">
        <v>1593206</v>
      </c>
      <c r="C31" s="71" t="s">
        <v>0</v>
      </c>
      <c r="D31" s="20" t="s">
        <v>168</v>
      </c>
      <c r="E31" s="145"/>
      <c r="F31" s="95">
        <v>285532</v>
      </c>
    </row>
    <row r="32" spans="1:6" ht="18" customHeight="1" thickBot="1" x14ac:dyDescent="0.3">
      <c r="B32" s="47" t="s">
        <v>2</v>
      </c>
      <c r="C32" s="73"/>
      <c r="D32" s="56"/>
      <c r="E32" s="56"/>
      <c r="F32" s="84"/>
    </row>
    <row r="33" spans="2:6" ht="18" customHeight="1" x14ac:dyDescent="0.25">
      <c r="B33" s="57">
        <v>1457841</v>
      </c>
      <c r="C33" s="74" t="s">
        <v>0</v>
      </c>
      <c r="D33" s="58" t="s">
        <v>34</v>
      </c>
      <c r="E33" s="78"/>
      <c r="F33" s="102">
        <v>153091</v>
      </c>
    </row>
    <row r="34" spans="2:6" ht="18" customHeight="1" x14ac:dyDescent="0.25">
      <c r="B34" s="39">
        <v>1566163</v>
      </c>
      <c r="C34" s="75" t="s">
        <v>0</v>
      </c>
      <c r="D34" s="15" t="s">
        <v>35</v>
      </c>
      <c r="E34" s="15"/>
      <c r="F34" s="103">
        <v>215767</v>
      </c>
    </row>
    <row r="35" spans="2:6" ht="18" customHeight="1" x14ac:dyDescent="0.25">
      <c r="B35" s="39">
        <v>1566164</v>
      </c>
      <c r="C35" s="75" t="s">
        <v>0</v>
      </c>
      <c r="D35" s="15" t="s">
        <v>36</v>
      </c>
      <c r="E35" s="79"/>
      <c r="F35" s="103">
        <v>215766</v>
      </c>
    </row>
    <row r="36" spans="2:6" ht="18" customHeight="1" x14ac:dyDescent="0.25">
      <c r="B36" s="39">
        <v>1593361</v>
      </c>
      <c r="C36" s="75" t="s">
        <v>0</v>
      </c>
      <c r="D36" s="15" t="s">
        <v>37</v>
      </c>
      <c r="E36" s="80"/>
      <c r="F36" s="103">
        <v>285522</v>
      </c>
    </row>
    <row r="37" spans="2:6" ht="18" customHeight="1" x14ac:dyDescent="0.25">
      <c r="B37" s="39" t="s">
        <v>51</v>
      </c>
      <c r="C37" s="75" t="s">
        <v>0</v>
      </c>
      <c r="D37" s="15" t="s">
        <v>38</v>
      </c>
      <c r="E37" s="80"/>
      <c r="F37" s="103">
        <v>217618</v>
      </c>
    </row>
    <row r="38" spans="2:6" ht="18" customHeight="1" x14ac:dyDescent="0.25">
      <c r="B38" s="39" t="s">
        <v>52</v>
      </c>
      <c r="C38" s="75" t="s">
        <v>0</v>
      </c>
      <c r="D38" s="15" t="s">
        <v>39</v>
      </c>
      <c r="E38" s="80"/>
      <c r="F38" s="103">
        <v>217619</v>
      </c>
    </row>
    <row r="39" spans="2:6" ht="18" customHeight="1" x14ac:dyDescent="0.25">
      <c r="B39" s="39">
        <v>1521212</v>
      </c>
      <c r="C39" s="75" t="s">
        <v>0</v>
      </c>
      <c r="D39" s="15" t="s">
        <v>40</v>
      </c>
      <c r="E39" s="80"/>
      <c r="F39" s="103">
        <v>198582</v>
      </c>
    </row>
    <row r="40" spans="2:6" ht="18" customHeight="1" x14ac:dyDescent="0.25">
      <c r="B40" s="39">
        <v>1566177</v>
      </c>
      <c r="C40" s="75" t="s">
        <v>0</v>
      </c>
      <c r="D40" s="15" t="s">
        <v>41</v>
      </c>
      <c r="E40" s="80"/>
      <c r="F40" s="103">
        <v>217620</v>
      </c>
    </row>
    <row r="41" spans="2:6" ht="18" customHeight="1" x14ac:dyDescent="0.25">
      <c r="B41" s="39">
        <v>1591586</v>
      </c>
      <c r="C41" s="75" t="s">
        <v>0</v>
      </c>
      <c r="D41" s="15" t="s">
        <v>42</v>
      </c>
      <c r="E41" s="80"/>
      <c r="F41" s="103">
        <v>217625</v>
      </c>
    </row>
    <row r="42" spans="2:6" ht="18" customHeight="1" x14ac:dyDescent="0.25">
      <c r="B42" s="39">
        <v>1566196</v>
      </c>
      <c r="C42" s="75" t="s">
        <v>0</v>
      </c>
      <c r="D42" s="15" t="s">
        <v>43</v>
      </c>
      <c r="E42" s="80"/>
      <c r="F42" s="103">
        <v>217627</v>
      </c>
    </row>
    <row r="43" spans="2:6" ht="18" customHeight="1" x14ac:dyDescent="0.25">
      <c r="B43" s="39">
        <v>1565669</v>
      </c>
      <c r="C43" s="75" t="s">
        <v>0</v>
      </c>
      <c r="D43" s="15" t="s">
        <v>44</v>
      </c>
      <c r="E43" s="80"/>
      <c r="F43" s="103">
        <v>217626</v>
      </c>
    </row>
    <row r="44" spans="2:6" ht="18" customHeight="1" x14ac:dyDescent="0.25">
      <c r="B44" s="39">
        <v>1565836</v>
      </c>
      <c r="C44" s="75" t="s">
        <v>0</v>
      </c>
      <c r="D44" s="15" t="s">
        <v>45</v>
      </c>
      <c r="E44" s="80"/>
      <c r="F44" s="103">
        <v>217624</v>
      </c>
    </row>
    <row r="45" spans="2:6" ht="18" customHeight="1" x14ac:dyDescent="0.25">
      <c r="B45" s="39">
        <v>1566197</v>
      </c>
      <c r="C45" s="75" t="s">
        <v>0</v>
      </c>
      <c r="D45" s="15" t="s">
        <v>46</v>
      </c>
      <c r="E45" s="80"/>
      <c r="F45" s="103">
        <v>3756911</v>
      </c>
    </row>
    <row r="46" spans="2:6" ht="18" customHeight="1" x14ac:dyDescent="0.25">
      <c r="B46" s="39">
        <v>1566178</v>
      </c>
      <c r="C46" s="75" t="s">
        <v>0</v>
      </c>
      <c r="D46" s="15" t="s">
        <v>47</v>
      </c>
      <c r="E46" s="80"/>
      <c r="F46" s="103">
        <v>269683</v>
      </c>
    </row>
    <row r="47" spans="2:6" ht="15" x14ac:dyDescent="0.25">
      <c r="B47" s="39">
        <v>1566168</v>
      </c>
      <c r="C47" s="75" t="s">
        <v>0</v>
      </c>
      <c r="D47" s="15" t="s">
        <v>48</v>
      </c>
      <c r="E47" s="80"/>
      <c r="F47" s="103">
        <v>285355</v>
      </c>
    </row>
    <row r="48" spans="2:6" ht="15" x14ac:dyDescent="0.25">
      <c r="B48" s="39">
        <v>1566666</v>
      </c>
      <c r="C48" s="75" t="s">
        <v>0</v>
      </c>
      <c r="D48" s="15" t="s">
        <v>32</v>
      </c>
      <c r="E48" s="80"/>
      <c r="F48" s="103">
        <v>285382</v>
      </c>
    </row>
    <row r="49" spans="1:6" ht="15" x14ac:dyDescent="0.25">
      <c r="B49" s="39">
        <v>1566201</v>
      </c>
      <c r="C49" s="75" t="s">
        <v>0</v>
      </c>
      <c r="D49" s="15" t="s">
        <v>10</v>
      </c>
      <c r="E49" s="80"/>
      <c r="F49" s="103">
        <v>217621</v>
      </c>
    </row>
    <row r="50" spans="1:6" ht="15" x14ac:dyDescent="0.25">
      <c r="B50" s="39">
        <v>1565513</v>
      </c>
      <c r="C50" s="75" t="s">
        <v>0</v>
      </c>
      <c r="D50" s="15" t="s">
        <v>49</v>
      </c>
      <c r="E50" s="80"/>
      <c r="F50" s="103">
        <v>263483</v>
      </c>
    </row>
    <row r="51" spans="1:6" ht="15" x14ac:dyDescent="0.25">
      <c r="B51" s="39">
        <v>1566153</v>
      </c>
      <c r="C51" s="75" t="s">
        <v>0</v>
      </c>
      <c r="D51" s="15" t="s">
        <v>160</v>
      </c>
      <c r="E51" s="80"/>
      <c r="F51" s="103">
        <v>217724</v>
      </c>
    </row>
    <row r="52" spans="1:6" s="17" customFormat="1" ht="18" customHeight="1" thickBot="1" x14ac:dyDescent="0.3">
      <c r="A52" s="93"/>
      <c r="B52" s="39">
        <v>1457835</v>
      </c>
      <c r="C52" s="75" t="s">
        <v>0</v>
      </c>
      <c r="D52" s="15" t="s">
        <v>50</v>
      </c>
      <c r="E52" s="81"/>
      <c r="F52" s="155">
        <v>153096</v>
      </c>
    </row>
    <row r="53" spans="1:6" ht="18" customHeight="1" thickBot="1" x14ac:dyDescent="0.3">
      <c r="B53" s="47" t="s">
        <v>12</v>
      </c>
      <c r="C53" s="73"/>
      <c r="D53" s="56"/>
      <c r="E53" s="56"/>
      <c r="F53" s="84"/>
    </row>
    <row r="54" spans="1:6" ht="18" customHeight="1" x14ac:dyDescent="0.25">
      <c r="B54" s="105" t="s">
        <v>13</v>
      </c>
      <c r="C54" s="106" t="s">
        <v>0</v>
      </c>
      <c r="D54" s="107" t="s">
        <v>31</v>
      </c>
      <c r="E54" s="107"/>
      <c r="F54" s="82"/>
    </row>
    <row r="55" spans="1:6" ht="18" customHeight="1" x14ac:dyDescent="0.25">
      <c r="B55" s="108" t="s">
        <v>14</v>
      </c>
      <c r="C55" s="104" t="s">
        <v>0</v>
      </c>
      <c r="D55" s="80" t="s">
        <v>31</v>
      </c>
      <c r="E55" s="80"/>
      <c r="F55" s="83"/>
    </row>
    <row r="56" spans="1:6" ht="18" customHeight="1" x14ac:dyDescent="0.25">
      <c r="B56" s="108" t="s">
        <v>15</v>
      </c>
      <c r="C56" s="104" t="s">
        <v>0</v>
      </c>
      <c r="D56" s="80" t="s">
        <v>31</v>
      </c>
      <c r="E56" s="80"/>
      <c r="F56" s="83"/>
    </row>
    <row r="57" spans="1:6" ht="18" customHeight="1" thickBot="1" x14ac:dyDescent="0.3">
      <c r="B57" s="109" t="s">
        <v>16</v>
      </c>
      <c r="C57" s="110" t="s">
        <v>0</v>
      </c>
      <c r="D57" s="81" t="s">
        <v>31</v>
      </c>
      <c r="E57" s="81"/>
      <c r="F57" s="85"/>
    </row>
    <row r="58" spans="1:6" x14ac:dyDescent="0.35">
      <c r="B58" s="90"/>
      <c r="C58" s="76"/>
      <c r="D58" s="11"/>
      <c r="E58" s="12"/>
      <c r="F58" s="13"/>
    </row>
    <row r="59" spans="1:6" x14ac:dyDescent="0.35">
      <c r="B59" s="90"/>
      <c r="C59" s="76"/>
      <c r="D59" s="11"/>
      <c r="E59" s="12"/>
      <c r="F59" s="13"/>
    </row>
    <row r="60" spans="1:6" x14ac:dyDescent="0.35">
      <c r="B60" s="90"/>
      <c r="C60" s="76"/>
      <c r="D60" s="11"/>
      <c r="E60" s="12"/>
      <c r="F60" s="13"/>
    </row>
    <row r="61" spans="1:6" x14ac:dyDescent="0.35">
      <c r="B61" s="90"/>
      <c r="C61" s="76"/>
      <c r="D61" s="11"/>
      <c r="E61" s="12"/>
      <c r="F61" s="13"/>
    </row>
  </sheetData>
  <phoneticPr fontId="0" type="noConversion"/>
  <printOptions horizontalCentered="1"/>
  <pageMargins left="0.39370078740157483" right="0.39370078740157483" top="0.55118110236220474" bottom="0.55118110236220474" header="0" footer="0"/>
  <pageSetup paperSize="9" scale="79" fitToHeight="0" orientation="portrait" r:id="rId1"/>
  <headerFooter alignWithMargins="0">
    <oddFooter>&amp;L&amp;8page &amp;P / &amp;N&amp;R&amp;7&amp;F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B4B35-D4B2-4888-B539-71A60156C8A2}">
  <dimension ref="A2:L113"/>
  <sheetViews>
    <sheetView showGridLines="0" topLeftCell="A60" workbookViewId="0">
      <selection activeCell="C24" sqref="C24"/>
    </sheetView>
  </sheetViews>
  <sheetFormatPr defaultColWidth="8.7265625" defaultRowHeight="14.5" x14ac:dyDescent="0.35"/>
  <cols>
    <col min="1" max="1" width="3.54296875" style="111" customWidth="1"/>
    <col min="2" max="2" width="8.7265625" style="111"/>
    <col min="3" max="3" width="80.26953125" style="111" customWidth="1"/>
    <col min="4" max="4" width="16.453125" style="111" customWidth="1"/>
    <col min="5" max="5" width="19.81640625" style="111" customWidth="1"/>
    <col min="6" max="16" width="0" style="111" hidden="1" customWidth="1"/>
    <col min="17" max="16384" width="8.7265625" style="111"/>
  </cols>
  <sheetData>
    <row r="2" spans="1:12" ht="15" thickBot="1" x14ac:dyDescent="0.4"/>
    <row r="3" spans="1:12" x14ac:dyDescent="0.35">
      <c r="A3" s="136"/>
      <c r="B3" s="135"/>
      <c r="C3" s="135"/>
      <c r="D3" s="135"/>
      <c r="E3" s="134"/>
    </row>
    <row r="4" spans="1:12" x14ac:dyDescent="0.35">
      <c r="A4" s="125"/>
      <c r="B4" s="112"/>
      <c r="C4" s="112" t="s">
        <v>141</v>
      </c>
      <c r="D4" s="112"/>
      <c r="E4" s="123"/>
    </row>
    <row r="5" spans="1:12" ht="15" thickBot="1" x14ac:dyDescent="0.4">
      <c r="A5" s="133"/>
      <c r="B5" s="132"/>
      <c r="C5" s="132"/>
      <c r="D5" s="132"/>
      <c r="E5" s="131"/>
    </row>
    <row r="6" spans="1:12" ht="15" thickBot="1" x14ac:dyDescent="0.4">
      <c r="A6" s="130"/>
      <c r="B6" s="129" t="s">
        <v>25</v>
      </c>
      <c r="C6" s="129" t="s">
        <v>26</v>
      </c>
      <c r="D6" s="128" t="s">
        <v>27</v>
      </c>
      <c r="E6" s="127" t="s">
        <v>140</v>
      </c>
    </row>
    <row r="7" spans="1:12" x14ac:dyDescent="0.35">
      <c r="A7" s="122"/>
      <c r="B7" s="121"/>
      <c r="C7" s="113" t="s">
        <v>176</v>
      </c>
      <c r="D7" s="120">
        <v>1565202</v>
      </c>
      <c r="E7" s="119">
        <v>165971</v>
      </c>
    </row>
    <row r="8" spans="1:12" x14ac:dyDescent="0.35">
      <c r="A8" s="122"/>
      <c r="B8" s="121"/>
      <c r="C8" s="113" t="s">
        <v>139</v>
      </c>
      <c r="D8" s="120">
        <v>1565204</v>
      </c>
      <c r="E8" s="119">
        <v>165978</v>
      </c>
    </row>
    <row r="9" spans="1:12" x14ac:dyDescent="0.35">
      <c r="A9" s="122"/>
      <c r="B9" s="121"/>
      <c r="C9" s="113" t="s">
        <v>138</v>
      </c>
      <c r="D9" s="120">
        <v>1521191</v>
      </c>
      <c r="E9" s="119">
        <v>234420</v>
      </c>
    </row>
    <row r="10" spans="1:12" x14ac:dyDescent="0.35">
      <c r="A10" s="122"/>
      <c r="B10" s="121"/>
      <c r="C10" s="113" t="s">
        <v>137</v>
      </c>
      <c r="D10" s="120">
        <v>1591493</v>
      </c>
      <c r="E10" s="119">
        <v>230392</v>
      </c>
    </row>
    <row r="11" spans="1:12" x14ac:dyDescent="0.35">
      <c r="A11" s="125"/>
      <c r="B11" s="117"/>
      <c r="C11" s="112" t="s">
        <v>136</v>
      </c>
      <c r="D11" s="124">
        <v>1593617</v>
      </c>
      <c r="E11" s="123">
        <v>285463</v>
      </c>
    </row>
    <row r="12" spans="1:12" x14ac:dyDescent="0.35">
      <c r="A12" s="125"/>
      <c r="B12" s="117"/>
      <c r="C12" s="112" t="s">
        <v>135</v>
      </c>
      <c r="D12" s="124">
        <v>1565328</v>
      </c>
      <c r="E12" s="123">
        <v>203449</v>
      </c>
      <c r="G12" s="111" t="str">
        <f t="shared" ref="G12:I19" si="0">_xlfn.CONCAT(C12,", ")</f>
        <v xml:space="preserve">E-fix til Azalea Tall, </v>
      </c>
      <c r="H12" s="111" t="str">
        <f t="shared" si="0"/>
        <v xml:space="preserve">1565328, </v>
      </c>
      <c r="I12" s="111" t="str">
        <f t="shared" si="0"/>
        <v xml:space="preserve">203449, </v>
      </c>
      <c r="J12" s="111" t="str">
        <f t="shared" ref="J12:J19" si="1">IF(B12&gt;0.9,G12,"")</f>
        <v/>
      </c>
      <c r="K12" s="111" t="str">
        <f t="shared" ref="K12:K19" si="2">IF(B12&gt;0.9,H12,"")</f>
        <v/>
      </c>
      <c r="L12" s="111" t="str">
        <f t="shared" ref="L12:L30" si="3">IF(B12&gt;0.9,I12,"")</f>
        <v/>
      </c>
    </row>
    <row r="13" spans="1:12" x14ac:dyDescent="0.35">
      <c r="A13" s="125"/>
      <c r="B13" s="117"/>
      <c r="C13" s="112" t="s">
        <v>134</v>
      </c>
      <c r="D13" s="124">
        <v>1565222</v>
      </c>
      <c r="E13" s="123">
        <v>166025</v>
      </c>
      <c r="G13" s="111" t="str">
        <f t="shared" si="0"/>
        <v xml:space="preserve">E-fix til Rea Azalea , </v>
      </c>
      <c r="H13" s="111" t="str">
        <f t="shared" si="0"/>
        <v xml:space="preserve">1565222, </v>
      </c>
      <c r="I13" s="111" t="str">
        <f t="shared" si="0"/>
        <v xml:space="preserve">166025, </v>
      </c>
      <c r="J13" s="111" t="str">
        <f t="shared" si="1"/>
        <v/>
      </c>
      <c r="K13" s="111" t="str">
        <f t="shared" si="2"/>
        <v/>
      </c>
      <c r="L13" s="111" t="str">
        <f t="shared" si="3"/>
        <v/>
      </c>
    </row>
    <row r="14" spans="1:12" x14ac:dyDescent="0.35">
      <c r="A14" s="125"/>
      <c r="B14" s="117"/>
      <c r="C14" s="112" t="s">
        <v>133</v>
      </c>
      <c r="D14" s="124">
        <v>1565223</v>
      </c>
      <c r="E14" s="123">
        <v>165949</v>
      </c>
      <c r="G14" s="111" t="str">
        <f t="shared" si="0"/>
        <v xml:space="preserve">E-fix til Rea Azalea Assist 12", </v>
      </c>
      <c r="H14" s="111" t="str">
        <f t="shared" si="0"/>
        <v xml:space="preserve">1565223, </v>
      </c>
      <c r="I14" s="111" t="str">
        <f t="shared" si="0"/>
        <v xml:space="preserve">165949, </v>
      </c>
      <c r="J14" s="111" t="str">
        <f t="shared" si="1"/>
        <v/>
      </c>
      <c r="K14" s="111" t="str">
        <f t="shared" si="2"/>
        <v/>
      </c>
      <c r="L14" s="111" t="str">
        <f t="shared" si="3"/>
        <v/>
      </c>
    </row>
    <row r="15" spans="1:12" x14ac:dyDescent="0.35">
      <c r="A15" s="125"/>
      <c r="B15" s="117"/>
      <c r="C15" s="112" t="s">
        <v>132</v>
      </c>
      <c r="D15" s="124">
        <v>1566063</v>
      </c>
      <c r="E15" s="123">
        <v>203455</v>
      </c>
      <c r="G15" s="111" t="str">
        <f t="shared" si="0"/>
        <v xml:space="preserve">E-fix til Clematis, </v>
      </c>
      <c r="H15" s="111" t="str">
        <f t="shared" si="0"/>
        <v xml:space="preserve">1566063, </v>
      </c>
      <c r="I15" s="111" t="str">
        <f t="shared" si="0"/>
        <v xml:space="preserve">203455, </v>
      </c>
      <c r="J15" s="111" t="str">
        <f t="shared" si="1"/>
        <v/>
      </c>
      <c r="K15" s="111" t="str">
        <f t="shared" si="2"/>
        <v/>
      </c>
      <c r="L15" s="111" t="str">
        <f t="shared" si="3"/>
        <v/>
      </c>
    </row>
    <row r="16" spans="1:12" x14ac:dyDescent="0.35">
      <c r="A16" s="125"/>
      <c r="B16" s="117"/>
      <c r="C16" s="112" t="s">
        <v>131</v>
      </c>
      <c r="D16" s="124">
        <v>1565671</v>
      </c>
      <c r="E16" s="123">
        <v>203450</v>
      </c>
      <c r="G16" s="111" t="str">
        <f t="shared" si="0"/>
        <v xml:space="preserve">E-fix til Exigo 20, høyre side, </v>
      </c>
      <c r="H16" s="111" t="str">
        <f t="shared" si="0"/>
        <v xml:space="preserve">1565671, </v>
      </c>
      <c r="I16" s="111" t="str">
        <f t="shared" si="0"/>
        <v xml:space="preserve">203450, </v>
      </c>
      <c r="J16" s="111" t="str">
        <f t="shared" si="1"/>
        <v/>
      </c>
      <c r="K16" s="111" t="str">
        <f t="shared" si="2"/>
        <v/>
      </c>
      <c r="L16" s="111" t="str">
        <f t="shared" si="3"/>
        <v/>
      </c>
    </row>
    <row r="17" spans="1:12" x14ac:dyDescent="0.35">
      <c r="A17" s="125"/>
      <c r="B17" s="117"/>
      <c r="C17" s="112" t="s">
        <v>130</v>
      </c>
      <c r="D17" s="124">
        <v>1566253</v>
      </c>
      <c r="E17" s="123">
        <v>249629</v>
      </c>
      <c r="G17" s="111" t="str">
        <f t="shared" si="0"/>
        <v xml:space="preserve">E-fix til Exigo 20, venstre side, </v>
      </c>
      <c r="H17" s="111" t="str">
        <f t="shared" si="0"/>
        <v xml:space="preserve">1566253, </v>
      </c>
      <c r="I17" s="111" t="str">
        <f t="shared" si="0"/>
        <v xml:space="preserve">249629, </v>
      </c>
      <c r="J17" s="111" t="str">
        <f t="shared" si="1"/>
        <v/>
      </c>
      <c r="K17" s="111" t="str">
        <f t="shared" si="2"/>
        <v/>
      </c>
      <c r="L17" s="111" t="str">
        <f t="shared" si="3"/>
        <v/>
      </c>
    </row>
    <row r="18" spans="1:12" x14ac:dyDescent="0.35">
      <c r="A18" s="125"/>
      <c r="B18" s="117"/>
      <c r="C18" s="112" t="s">
        <v>129</v>
      </c>
      <c r="D18" s="124">
        <v>1565672</v>
      </c>
      <c r="E18" s="123">
        <v>66877</v>
      </c>
      <c r="G18" s="111" t="str">
        <f t="shared" si="0"/>
        <v xml:space="preserve">E-fix til Exigo 30, høyre side, </v>
      </c>
      <c r="H18" s="111" t="str">
        <f t="shared" si="0"/>
        <v xml:space="preserve">1565672, </v>
      </c>
      <c r="I18" s="111" t="str">
        <f t="shared" si="0"/>
        <v xml:space="preserve">66877, </v>
      </c>
      <c r="J18" s="111" t="str">
        <f t="shared" si="1"/>
        <v/>
      </c>
      <c r="K18" s="111" t="str">
        <f t="shared" si="2"/>
        <v/>
      </c>
      <c r="L18" s="111" t="str">
        <f t="shared" si="3"/>
        <v/>
      </c>
    </row>
    <row r="19" spans="1:12" x14ac:dyDescent="0.35">
      <c r="A19" s="125"/>
      <c r="B19" s="117"/>
      <c r="C19" s="112" t="s">
        <v>128</v>
      </c>
      <c r="D19" s="124">
        <v>1566254</v>
      </c>
      <c r="E19" s="123">
        <v>249630</v>
      </c>
      <c r="G19" s="111" t="str">
        <f t="shared" si="0"/>
        <v xml:space="preserve">E-fix til Exigo 30, venstre side, </v>
      </c>
      <c r="H19" s="111" t="str">
        <f t="shared" si="0"/>
        <v xml:space="preserve">1566254, </v>
      </c>
      <c r="I19" s="111" t="str">
        <f t="shared" si="0"/>
        <v xml:space="preserve">249630, </v>
      </c>
      <c r="J19" s="111" t="str">
        <f t="shared" si="1"/>
        <v/>
      </c>
      <c r="K19" s="111" t="str">
        <f t="shared" si="2"/>
        <v/>
      </c>
      <c r="L19" s="111" t="str">
        <f t="shared" si="3"/>
        <v/>
      </c>
    </row>
    <row r="20" spans="1:12" x14ac:dyDescent="0.35">
      <c r="A20" s="125"/>
      <c r="B20" s="117"/>
      <c r="C20" s="112" t="s">
        <v>127</v>
      </c>
      <c r="D20" s="124">
        <v>1594497</v>
      </c>
      <c r="E20" s="123">
        <v>290157</v>
      </c>
      <c r="I20" s="111" t="str">
        <f t="shared" ref="I20:I30" si="4">_xlfn.CONCAT(E20,", ")</f>
        <v xml:space="preserve">290157, </v>
      </c>
      <c r="L20" s="111" t="str">
        <f t="shared" si="3"/>
        <v/>
      </c>
    </row>
    <row r="21" spans="1:12" x14ac:dyDescent="0.35">
      <c r="A21" s="125"/>
      <c r="B21" s="117"/>
      <c r="C21" s="112" t="s">
        <v>126</v>
      </c>
      <c r="D21" s="124">
        <v>1566056</v>
      </c>
      <c r="E21" s="123">
        <v>203453</v>
      </c>
      <c r="G21" s="111" t="str">
        <f t="shared" ref="G21:G30" si="5">_xlfn.CONCAT(C21,", ")</f>
        <v xml:space="preserve">E-fix til Life, </v>
      </c>
      <c r="H21" s="111" t="str">
        <f t="shared" ref="H21:H30" si="6">_xlfn.CONCAT(D21,", ")</f>
        <v xml:space="preserve">1566056, </v>
      </c>
      <c r="I21" s="111" t="str">
        <f t="shared" si="4"/>
        <v xml:space="preserve">203453, </v>
      </c>
      <c r="J21" s="111" t="str">
        <f t="shared" ref="J21:J30" si="7">IF(B21&gt;0.9,G21,"")</f>
        <v/>
      </c>
      <c r="K21" s="111" t="str">
        <f t="shared" ref="K21:K30" si="8">IF(B21&gt;0.9,H21,"")</f>
        <v/>
      </c>
      <c r="L21" s="111" t="str">
        <f t="shared" si="3"/>
        <v/>
      </c>
    </row>
    <row r="22" spans="1:12" x14ac:dyDescent="0.35">
      <c r="A22" s="125"/>
      <c r="B22" s="117"/>
      <c r="C22" s="112" t="s">
        <v>125</v>
      </c>
      <c r="D22" s="124">
        <v>1591693</v>
      </c>
      <c r="E22" s="123">
        <v>235184</v>
      </c>
      <c r="G22" s="111" t="str">
        <f t="shared" si="5"/>
        <v xml:space="preserve">E-fix til MyonHC, </v>
      </c>
      <c r="H22" s="111" t="str">
        <f t="shared" si="6"/>
        <v xml:space="preserve">1591693, </v>
      </c>
      <c r="I22" s="111" t="str">
        <f t="shared" si="4"/>
        <v xml:space="preserve">235184, </v>
      </c>
      <c r="J22" s="111" t="str">
        <f t="shared" si="7"/>
        <v/>
      </c>
      <c r="K22" s="111" t="str">
        <f t="shared" si="8"/>
        <v/>
      </c>
      <c r="L22" s="111" t="str">
        <f t="shared" si="3"/>
        <v/>
      </c>
    </row>
    <row r="23" spans="1:12" x14ac:dyDescent="0.35">
      <c r="A23" s="125"/>
      <c r="B23" s="117"/>
      <c r="C23" s="112" t="s">
        <v>178</v>
      </c>
      <c r="D23" s="124">
        <v>1591749</v>
      </c>
      <c r="E23" s="123">
        <v>233520</v>
      </c>
      <c r="G23" s="111" t="str">
        <f t="shared" si="5"/>
        <v xml:space="preserve">E-fix til Sunrise Cirrus 5/G5, </v>
      </c>
      <c r="H23" s="111" t="str">
        <f t="shared" si="6"/>
        <v xml:space="preserve">1591749, </v>
      </c>
      <c r="I23" s="111" t="str">
        <f t="shared" si="4"/>
        <v xml:space="preserve">233520, </v>
      </c>
      <c r="J23" s="111" t="str">
        <f t="shared" si="7"/>
        <v/>
      </c>
      <c r="K23" s="111" t="str">
        <f t="shared" si="8"/>
        <v/>
      </c>
      <c r="L23" s="111" t="str">
        <f t="shared" si="3"/>
        <v/>
      </c>
    </row>
    <row r="24" spans="1:12" x14ac:dyDescent="0.35">
      <c r="A24" s="125"/>
      <c r="B24" s="117"/>
      <c r="C24" s="112" t="s">
        <v>124</v>
      </c>
      <c r="D24" s="124">
        <v>1565177</v>
      </c>
      <c r="E24" s="123">
        <v>165991</v>
      </c>
      <c r="G24" s="111" t="str">
        <f t="shared" si="5"/>
        <v xml:space="preserve">E-fix til Breezy BasiX , </v>
      </c>
      <c r="H24" s="111" t="str">
        <f t="shared" si="6"/>
        <v xml:space="preserve">1565177, </v>
      </c>
      <c r="I24" s="111" t="str">
        <f t="shared" si="4"/>
        <v xml:space="preserve">165991, </v>
      </c>
      <c r="J24" s="111" t="str">
        <f t="shared" si="7"/>
        <v/>
      </c>
      <c r="K24" s="111" t="str">
        <f t="shared" si="8"/>
        <v/>
      </c>
      <c r="L24" s="111" t="str">
        <f t="shared" si="3"/>
        <v/>
      </c>
    </row>
    <row r="25" spans="1:12" x14ac:dyDescent="0.35">
      <c r="A25" s="125"/>
      <c r="B25" s="117"/>
      <c r="C25" s="112" t="s">
        <v>123</v>
      </c>
      <c r="D25" s="124">
        <v>1565178</v>
      </c>
      <c r="E25" s="123">
        <v>166017</v>
      </c>
      <c r="G25" s="111" t="str">
        <f t="shared" si="5"/>
        <v xml:space="preserve">E-fix til Breezy Relax, </v>
      </c>
      <c r="H25" s="111" t="str">
        <f t="shared" si="6"/>
        <v xml:space="preserve">1565178, </v>
      </c>
      <c r="I25" s="111" t="str">
        <f t="shared" si="4"/>
        <v xml:space="preserve">166017, </v>
      </c>
      <c r="J25" s="111" t="str">
        <f t="shared" si="7"/>
        <v/>
      </c>
      <c r="K25" s="111" t="str">
        <f t="shared" si="8"/>
        <v/>
      </c>
      <c r="L25" s="111" t="str">
        <f t="shared" si="3"/>
        <v/>
      </c>
    </row>
    <row r="26" spans="1:12" x14ac:dyDescent="0.35">
      <c r="A26" s="125"/>
      <c r="B26" s="117"/>
      <c r="C26" s="112" t="s">
        <v>122</v>
      </c>
      <c r="D26" s="124">
        <v>1565179</v>
      </c>
      <c r="E26" s="123">
        <v>166019</v>
      </c>
      <c r="G26" s="111" t="str">
        <f t="shared" si="5"/>
        <v xml:space="preserve">E-fix til Breezy Relax XL, </v>
      </c>
      <c r="H26" s="111" t="str">
        <f t="shared" si="6"/>
        <v xml:space="preserve">1565179, </v>
      </c>
      <c r="I26" s="111" t="str">
        <f t="shared" si="4"/>
        <v xml:space="preserve">166019, </v>
      </c>
      <c r="J26" s="111" t="str">
        <f t="shared" si="7"/>
        <v/>
      </c>
      <c r="K26" s="111" t="str">
        <f t="shared" si="8"/>
        <v/>
      </c>
      <c r="L26" s="111" t="str">
        <f t="shared" si="3"/>
        <v/>
      </c>
    </row>
    <row r="27" spans="1:12" x14ac:dyDescent="0.35">
      <c r="A27" s="125"/>
      <c r="B27" s="117"/>
      <c r="C27" s="112" t="s">
        <v>121</v>
      </c>
      <c r="D27" s="124">
        <v>1565296</v>
      </c>
      <c r="E27" s="123">
        <v>203447</v>
      </c>
      <c r="G27" s="111" t="str">
        <f t="shared" si="5"/>
        <v xml:space="preserve">E-fix til Breezy Rubix, </v>
      </c>
      <c r="H27" s="111" t="str">
        <f t="shared" si="6"/>
        <v xml:space="preserve">1565296, </v>
      </c>
      <c r="I27" s="111" t="str">
        <f t="shared" si="4"/>
        <v xml:space="preserve">203447, </v>
      </c>
      <c r="J27" s="111" t="str">
        <f t="shared" si="7"/>
        <v/>
      </c>
      <c r="K27" s="111" t="str">
        <f t="shared" si="8"/>
        <v/>
      </c>
      <c r="L27" s="111" t="str">
        <f t="shared" si="3"/>
        <v/>
      </c>
    </row>
    <row r="28" spans="1:12" x14ac:dyDescent="0.35">
      <c r="A28" s="125"/>
      <c r="B28" s="117"/>
      <c r="C28" s="112" t="s">
        <v>120</v>
      </c>
      <c r="D28" s="124">
        <v>1565180</v>
      </c>
      <c r="E28" s="123">
        <v>166005</v>
      </c>
      <c r="G28" s="111" t="str">
        <f t="shared" si="5"/>
        <v xml:space="preserve">E-fix til Breezy RubiX XL, </v>
      </c>
      <c r="H28" s="111" t="str">
        <f t="shared" si="6"/>
        <v xml:space="preserve">1565180, </v>
      </c>
      <c r="I28" s="111" t="str">
        <f t="shared" si="4"/>
        <v xml:space="preserve">166005, </v>
      </c>
      <c r="J28" s="111" t="str">
        <f t="shared" si="7"/>
        <v/>
      </c>
      <c r="K28" s="111" t="str">
        <f t="shared" si="8"/>
        <v/>
      </c>
      <c r="L28" s="111" t="str">
        <f t="shared" si="3"/>
        <v/>
      </c>
    </row>
    <row r="29" spans="1:12" x14ac:dyDescent="0.35">
      <c r="A29" s="125"/>
      <c r="B29" s="117"/>
      <c r="C29" s="112" t="s">
        <v>119</v>
      </c>
      <c r="D29" s="124">
        <v>1565181</v>
      </c>
      <c r="E29" s="123">
        <v>166053</v>
      </c>
      <c r="G29" s="111" t="str">
        <f t="shared" si="5"/>
        <v xml:space="preserve">E-fix til Cirrus , </v>
      </c>
      <c r="H29" s="111" t="str">
        <f t="shared" si="6"/>
        <v xml:space="preserve">1565181, </v>
      </c>
      <c r="I29" s="111" t="str">
        <f t="shared" si="4"/>
        <v xml:space="preserve">166053, </v>
      </c>
      <c r="J29" s="111" t="str">
        <f t="shared" si="7"/>
        <v/>
      </c>
      <c r="K29" s="111" t="str">
        <f t="shared" si="8"/>
        <v/>
      </c>
      <c r="L29" s="111" t="str">
        <f t="shared" si="3"/>
        <v/>
      </c>
    </row>
    <row r="30" spans="1:12" x14ac:dyDescent="0.35">
      <c r="A30" s="125"/>
      <c r="B30" s="117"/>
      <c r="C30" s="112" t="s">
        <v>118</v>
      </c>
      <c r="D30" s="124">
        <v>1565182</v>
      </c>
      <c r="E30" s="123">
        <v>166051</v>
      </c>
      <c r="G30" s="111" t="str">
        <f t="shared" si="5"/>
        <v xml:space="preserve">E-fix til Etac Cross , </v>
      </c>
      <c r="H30" s="111" t="str">
        <f t="shared" si="6"/>
        <v xml:space="preserve">1565182, </v>
      </c>
      <c r="I30" s="111" t="str">
        <f t="shared" si="4"/>
        <v xml:space="preserve">166051, </v>
      </c>
      <c r="J30" s="111" t="str">
        <f t="shared" si="7"/>
        <v/>
      </c>
      <c r="K30" s="111" t="str">
        <f t="shared" si="8"/>
        <v/>
      </c>
      <c r="L30" s="111" t="str">
        <f t="shared" si="3"/>
        <v/>
      </c>
    </row>
    <row r="31" spans="1:12" x14ac:dyDescent="0.35">
      <c r="A31" s="125"/>
      <c r="B31" s="117"/>
      <c r="C31" s="112" t="s">
        <v>117</v>
      </c>
      <c r="D31" s="124">
        <v>1594491</v>
      </c>
      <c r="E31" s="123">
        <v>288747</v>
      </c>
    </row>
    <row r="32" spans="1:12" x14ac:dyDescent="0.35">
      <c r="A32" s="125"/>
      <c r="B32" s="117"/>
      <c r="C32" s="112" t="s">
        <v>116</v>
      </c>
      <c r="D32" s="124">
        <v>1591530</v>
      </c>
      <c r="E32" s="123">
        <v>230155</v>
      </c>
      <c r="G32" s="111" t="str">
        <f t="shared" ref="G32:G54" si="9">_xlfn.CONCAT(C32,", ")</f>
        <v xml:space="preserve">E-fix til Etac Cross 5 / XL, </v>
      </c>
      <c r="H32" s="111" t="str">
        <f t="shared" ref="H32:H54" si="10">_xlfn.CONCAT(D32,", ")</f>
        <v xml:space="preserve">1591530, </v>
      </c>
      <c r="I32" s="111" t="str">
        <f t="shared" ref="I32:I54" si="11">_xlfn.CONCAT(E32,", ")</f>
        <v xml:space="preserve">230155, </v>
      </c>
      <c r="J32" s="111" t="str">
        <f t="shared" ref="J32:J54" si="12">IF(B32&gt;0.9,G32,"")</f>
        <v/>
      </c>
      <c r="K32" s="111" t="str">
        <f t="shared" ref="K32:K59" si="13">IF(B32&gt;0.9,H32,"")</f>
        <v/>
      </c>
      <c r="L32" s="111" t="str">
        <f t="shared" ref="L32:L54" si="14">IF(B32&gt;0.9,I32,"")</f>
        <v/>
      </c>
    </row>
    <row r="33" spans="1:12" x14ac:dyDescent="0.35">
      <c r="A33" s="125"/>
      <c r="B33" s="117"/>
      <c r="C33" s="112" t="s">
        <v>115</v>
      </c>
      <c r="D33" s="124">
        <v>1565183</v>
      </c>
      <c r="E33" s="123">
        <v>166007</v>
      </c>
      <c r="G33" s="111" t="str">
        <f t="shared" si="9"/>
        <v xml:space="preserve">E-fix til Etac Cross XL Kort, </v>
      </c>
      <c r="H33" s="111" t="str">
        <f t="shared" si="10"/>
        <v xml:space="preserve">1565183, </v>
      </c>
      <c r="I33" s="111" t="str">
        <f t="shared" si="11"/>
        <v xml:space="preserve">166007, </v>
      </c>
      <c r="J33" s="111" t="str">
        <f t="shared" si="12"/>
        <v/>
      </c>
      <c r="K33" s="111" t="str">
        <f t="shared" si="13"/>
        <v/>
      </c>
      <c r="L33" s="111" t="str">
        <f t="shared" si="14"/>
        <v/>
      </c>
    </row>
    <row r="34" spans="1:12" x14ac:dyDescent="0.35">
      <c r="A34" s="125"/>
      <c r="B34" s="117"/>
      <c r="C34" s="112" t="s">
        <v>114</v>
      </c>
      <c r="D34" s="124">
        <v>1565184</v>
      </c>
      <c r="E34" s="123">
        <v>166009</v>
      </c>
      <c r="G34" s="111" t="str">
        <f t="shared" si="9"/>
        <v xml:space="preserve">E-fix til Etac Cross XL Lang, </v>
      </c>
      <c r="H34" s="111" t="str">
        <f t="shared" si="10"/>
        <v xml:space="preserve">1565184, </v>
      </c>
      <c r="I34" s="111" t="str">
        <f t="shared" si="11"/>
        <v xml:space="preserve">166009, </v>
      </c>
      <c r="J34" s="111" t="str">
        <f t="shared" si="12"/>
        <v/>
      </c>
      <c r="K34" s="111" t="str">
        <f t="shared" si="13"/>
        <v/>
      </c>
      <c r="L34" s="111" t="str">
        <f t="shared" si="14"/>
        <v/>
      </c>
    </row>
    <row r="35" spans="1:12" x14ac:dyDescent="0.35">
      <c r="A35" s="125"/>
      <c r="B35" s="117"/>
      <c r="C35" s="112" t="s">
        <v>113</v>
      </c>
      <c r="D35" s="124">
        <v>1565185</v>
      </c>
      <c r="E35" s="123">
        <v>165997</v>
      </c>
      <c r="G35" s="111" t="str">
        <f t="shared" si="9"/>
        <v xml:space="preserve">E-fix til Etac Twin kort, </v>
      </c>
      <c r="H35" s="111" t="str">
        <f t="shared" si="10"/>
        <v xml:space="preserve">1565185, </v>
      </c>
      <c r="I35" s="111" t="str">
        <f t="shared" si="11"/>
        <v xml:space="preserve">165997, </v>
      </c>
      <c r="J35" s="111" t="str">
        <f t="shared" si="12"/>
        <v/>
      </c>
      <c r="K35" s="111" t="str">
        <f t="shared" si="13"/>
        <v/>
      </c>
      <c r="L35" s="111" t="str">
        <f t="shared" si="14"/>
        <v/>
      </c>
    </row>
    <row r="36" spans="1:12" x14ac:dyDescent="0.35">
      <c r="A36" s="125"/>
      <c r="B36" s="117"/>
      <c r="C36" s="112" t="s">
        <v>112</v>
      </c>
      <c r="D36" s="124">
        <v>1565186</v>
      </c>
      <c r="E36" s="123">
        <v>165999</v>
      </c>
      <c r="G36" s="111" t="str">
        <f t="shared" si="9"/>
        <v xml:space="preserve">E-fix til Etac Twin lang, </v>
      </c>
      <c r="H36" s="111" t="str">
        <f t="shared" si="10"/>
        <v xml:space="preserve">1565186, </v>
      </c>
      <c r="I36" s="111" t="str">
        <f t="shared" si="11"/>
        <v xml:space="preserve">165999, </v>
      </c>
      <c r="J36" s="111" t="str">
        <f t="shared" si="12"/>
        <v/>
      </c>
      <c r="K36" s="111" t="str">
        <f t="shared" si="13"/>
        <v/>
      </c>
      <c r="L36" s="111" t="str">
        <f t="shared" si="14"/>
        <v/>
      </c>
    </row>
    <row r="37" spans="1:12" x14ac:dyDescent="0.35">
      <c r="A37" s="125"/>
      <c r="B37" s="117"/>
      <c r="C37" s="112" t="s">
        <v>145</v>
      </c>
      <c r="D37" s="124">
        <v>1565187</v>
      </c>
      <c r="E37" s="123">
        <v>165984</v>
      </c>
      <c r="G37" s="111" t="str">
        <f t="shared" si="9"/>
        <v xml:space="preserve">E-fix til Finess Sprint/Super sprint, </v>
      </c>
      <c r="H37" s="111" t="str">
        <f t="shared" si="10"/>
        <v xml:space="preserve">1565187, </v>
      </c>
      <c r="I37" s="111" t="str">
        <f t="shared" si="11"/>
        <v xml:space="preserve">165984, </v>
      </c>
      <c r="J37" s="111" t="str">
        <f t="shared" si="12"/>
        <v/>
      </c>
      <c r="K37" s="111" t="str">
        <f t="shared" si="13"/>
        <v/>
      </c>
      <c r="L37" s="111" t="str">
        <f t="shared" si="14"/>
        <v/>
      </c>
    </row>
    <row r="38" spans="1:12" x14ac:dyDescent="0.35">
      <c r="A38" s="125"/>
      <c r="B38" s="117"/>
      <c r="C38" s="112" t="s">
        <v>111</v>
      </c>
      <c r="D38" s="124">
        <v>1565200</v>
      </c>
      <c r="E38" s="123">
        <v>165973</v>
      </c>
      <c r="G38" s="111" t="str">
        <f t="shared" si="9"/>
        <v xml:space="preserve">E-fix til Kuschall Compact 2009, </v>
      </c>
      <c r="H38" s="111" t="str">
        <f t="shared" si="10"/>
        <v xml:space="preserve">1565200, </v>
      </c>
      <c r="I38" s="111" t="str">
        <f t="shared" si="11"/>
        <v xml:space="preserve">165973, </v>
      </c>
      <c r="J38" s="111" t="str">
        <f t="shared" si="12"/>
        <v/>
      </c>
      <c r="K38" s="111" t="str">
        <f t="shared" si="13"/>
        <v/>
      </c>
      <c r="L38" s="111" t="str">
        <f t="shared" si="14"/>
        <v/>
      </c>
    </row>
    <row r="39" spans="1:12" x14ac:dyDescent="0.35">
      <c r="A39" s="125"/>
      <c r="B39" s="117"/>
      <c r="C39" s="112" t="s">
        <v>110</v>
      </c>
      <c r="D39" s="124">
        <v>1565201</v>
      </c>
      <c r="E39" s="123">
        <v>165975</v>
      </c>
      <c r="G39" s="111" t="str">
        <f t="shared" si="9"/>
        <v xml:space="preserve">E-fix til Kuschall Compact Hemi, </v>
      </c>
      <c r="H39" s="111" t="str">
        <f t="shared" si="10"/>
        <v xml:space="preserve">1565201, </v>
      </c>
      <c r="I39" s="111" t="str">
        <f t="shared" si="11"/>
        <v xml:space="preserve">165975, </v>
      </c>
      <c r="J39" s="111" t="str">
        <f t="shared" si="12"/>
        <v/>
      </c>
      <c r="K39" s="111" t="str">
        <f t="shared" si="13"/>
        <v/>
      </c>
      <c r="L39" s="111" t="str">
        <f t="shared" si="14"/>
        <v/>
      </c>
    </row>
    <row r="40" spans="1:12" x14ac:dyDescent="0.35">
      <c r="A40" s="125"/>
      <c r="B40" s="117"/>
      <c r="C40" s="112" t="s">
        <v>109</v>
      </c>
      <c r="D40" s="124">
        <v>1591551</v>
      </c>
      <c r="E40" s="123">
        <v>230491</v>
      </c>
      <c r="G40" s="111" t="str">
        <f t="shared" si="9"/>
        <v xml:space="preserve">E-fix til Küschall Compact Attract passivt tyngdepunkt, </v>
      </c>
      <c r="H40" s="111" t="str">
        <f t="shared" si="10"/>
        <v xml:space="preserve">1591551, </v>
      </c>
      <c r="I40" s="111" t="str">
        <f t="shared" si="11"/>
        <v xml:space="preserve">230491, </v>
      </c>
      <c r="J40" s="111" t="str">
        <f t="shared" si="12"/>
        <v/>
      </c>
      <c r="K40" s="111" t="str">
        <f t="shared" si="13"/>
        <v/>
      </c>
      <c r="L40" s="111" t="str">
        <f t="shared" si="14"/>
        <v/>
      </c>
    </row>
    <row r="41" spans="1:12" x14ac:dyDescent="0.35">
      <c r="A41" s="125"/>
      <c r="B41" s="117"/>
      <c r="C41" s="112" t="s">
        <v>108</v>
      </c>
      <c r="D41" s="124">
        <v>1565203</v>
      </c>
      <c r="E41" s="123">
        <v>165980</v>
      </c>
      <c r="G41" s="111" t="str">
        <f t="shared" si="9"/>
        <v xml:space="preserve">E-fix til Küschall Ultra-Light , </v>
      </c>
      <c r="H41" s="111" t="str">
        <f t="shared" si="10"/>
        <v xml:space="preserve">1565203, </v>
      </c>
      <c r="I41" s="111" t="str">
        <f t="shared" si="11"/>
        <v xml:space="preserve">165980, </v>
      </c>
      <c r="J41" s="111" t="str">
        <f t="shared" si="12"/>
        <v/>
      </c>
      <c r="K41" s="111" t="str">
        <f t="shared" si="13"/>
        <v/>
      </c>
      <c r="L41" s="111" t="str">
        <f t="shared" si="14"/>
        <v/>
      </c>
    </row>
    <row r="42" spans="1:12" x14ac:dyDescent="0.35">
      <c r="A42" s="125"/>
      <c r="B42" s="117"/>
      <c r="C42" s="112" t="s">
        <v>107</v>
      </c>
      <c r="D42" s="124">
        <v>1565206</v>
      </c>
      <c r="E42" s="123">
        <v>166035</v>
      </c>
      <c r="G42" s="111" t="str">
        <f t="shared" si="9"/>
        <v xml:space="preserve">E-fix til Levo Active Easy S/M , </v>
      </c>
      <c r="H42" s="111" t="str">
        <f t="shared" si="10"/>
        <v xml:space="preserve">1565206, </v>
      </c>
      <c r="I42" s="111" t="str">
        <f t="shared" si="11"/>
        <v xml:space="preserve">166035, </v>
      </c>
      <c r="J42" s="111" t="str">
        <f t="shared" si="12"/>
        <v/>
      </c>
      <c r="K42" s="111" t="str">
        <f t="shared" si="13"/>
        <v/>
      </c>
      <c r="L42" s="111" t="str">
        <f t="shared" si="14"/>
        <v/>
      </c>
    </row>
    <row r="43" spans="1:12" x14ac:dyDescent="0.35">
      <c r="A43" s="125"/>
      <c r="B43" s="117"/>
      <c r="C43" s="112" t="s">
        <v>106</v>
      </c>
      <c r="D43" s="124">
        <v>1565205</v>
      </c>
      <c r="E43" s="123">
        <v>166033</v>
      </c>
      <c r="G43" s="111" t="str">
        <f t="shared" si="9"/>
        <v xml:space="preserve">E-fix til Levo Active EasyL/XL, </v>
      </c>
      <c r="H43" s="111" t="str">
        <f t="shared" si="10"/>
        <v xml:space="preserve">1565205, </v>
      </c>
      <c r="I43" s="111" t="str">
        <f t="shared" si="11"/>
        <v xml:space="preserve">166033, </v>
      </c>
      <c r="J43" s="111" t="str">
        <f t="shared" si="12"/>
        <v/>
      </c>
      <c r="K43" s="111" t="str">
        <f t="shared" si="13"/>
        <v/>
      </c>
      <c r="L43" s="111" t="str">
        <f t="shared" si="14"/>
        <v/>
      </c>
    </row>
    <row r="44" spans="1:12" x14ac:dyDescent="0.35">
      <c r="A44" s="125"/>
      <c r="B44" s="117"/>
      <c r="C44" s="112" t="s">
        <v>105</v>
      </c>
      <c r="D44" s="124">
        <v>1565207</v>
      </c>
      <c r="E44" s="123">
        <v>166039</v>
      </c>
      <c r="G44" s="111" t="str">
        <f t="shared" si="9"/>
        <v xml:space="preserve">E-fix til Levo Compact Easy V L/XL , </v>
      </c>
      <c r="H44" s="111" t="str">
        <f t="shared" si="10"/>
        <v xml:space="preserve">1565207, </v>
      </c>
      <c r="I44" s="111" t="str">
        <f t="shared" si="11"/>
        <v xml:space="preserve">166039, </v>
      </c>
      <c r="J44" s="111" t="str">
        <f t="shared" si="12"/>
        <v/>
      </c>
      <c r="K44" s="111" t="str">
        <f t="shared" si="13"/>
        <v/>
      </c>
      <c r="L44" s="111" t="str">
        <f t="shared" si="14"/>
        <v/>
      </c>
    </row>
    <row r="45" spans="1:12" x14ac:dyDescent="0.35">
      <c r="A45" s="125"/>
      <c r="B45" s="117"/>
      <c r="C45" s="112" t="s">
        <v>104</v>
      </c>
      <c r="D45" s="124">
        <v>1565208</v>
      </c>
      <c r="E45" s="123">
        <v>166041</v>
      </c>
      <c r="G45" s="111" t="str">
        <f t="shared" si="9"/>
        <v xml:space="preserve">E-fix til Levo Compact Easy V S/M, </v>
      </c>
      <c r="H45" s="111" t="str">
        <f t="shared" si="10"/>
        <v xml:space="preserve">1565208, </v>
      </c>
      <c r="I45" s="111" t="str">
        <f t="shared" si="11"/>
        <v xml:space="preserve">166041, </v>
      </c>
      <c r="J45" s="111" t="str">
        <f t="shared" si="12"/>
        <v/>
      </c>
      <c r="K45" s="111" t="str">
        <f t="shared" si="13"/>
        <v/>
      </c>
      <c r="L45" s="111" t="str">
        <f t="shared" si="14"/>
        <v/>
      </c>
    </row>
    <row r="46" spans="1:12" x14ac:dyDescent="0.35">
      <c r="A46" s="125"/>
      <c r="B46" s="117"/>
      <c r="C46" s="112" t="s">
        <v>103</v>
      </c>
      <c r="D46" s="124">
        <v>1565209</v>
      </c>
      <c r="E46" s="123">
        <v>166037</v>
      </c>
      <c r="G46" s="111" t="str">
        <f t="shared" si="9"/>
        <v xml:space="preserve">E-fix til Levo Junior , </v>
      </c>
      <c r="H46" s="111" t="str">
        <f t="shared" si="10"/>
        <v xml:space="preserve">1565209, </v>
      </c>
      <c r="I46" s="111" t="str">
        <f t="shared" si="11"/>
        <v xml:space="preserve">166037, </v>
      </c>
      <c r="J46" s="111" t="str">
        <f t="shared" si="12"/>
        <v/>
      </c>
      <c r="K46" s="111" t="str">
        <f t="shared" si="13"/>
        <v/>
      </c>
      <c r="L46" s="111" t="str">
        <f t="shared" si="14"/>
        <v/>
      </c>
    </row>
    <row r="47" spans="1:12" x14ac:dyDescent="0.35">
      <c r="A47" s="125"/>
      <c r="B47" s="117"/>
      <c r="C47" s="112" t="s">
        <v>102</v>
      </c>
      <c r="D47" s="124">
        <v>1565295</v>
      </c>
      <c r="E47" s="123">
        <v>203446</v>
      </c>
      <c r="G47" s="111" t="str">
        <f t="shared" si="9"/>
        <v xml:space="preserve">E-fix til Lifestand LS, </v>
      </c>
      <c r="H47" s="111" t="str">
        <f t="shared" si="10"/>
        <v xml:space="preserve">1565295, </v>
      </c>
      <c r="I47" s="111" t="str">
        <f t="shared" si="11"/>
        <v xml:space="preserve">203446, </v>
      </c>
      <c r="J47" s="111" t="str">
        <f t="shared" si="12"/>
        <v/>
      </c>
      <c r="K47" s="111" t="str">
        <f t="shared" si="13"/>
        <v/>
      </c>
      <c r="L47" s="111" t="str">
        <f t="shared" si="14"/>
        <v/>
      </c>
    </row>
    <row r="48" spans="1:12" x14ac:dyDescent="0.35">
      <c r="A48" s="125"/>
      <c r="B48" s="117"/>
      <c r="C48" s="112" t="s">
        <v>101</v>
      </c>
      <c r="D48" s="124">
        <v>1565210</v>
      </c>
      <c r="E48" s="123">
        <v>166047</v>
      </c>
      <c r="G48" s="111" t="str">
        <f t="shared" si="9"/>
        <v xml:space="preserve">E-fix til Marius , </v>
      </c>
      <c r="H48" s="111" t="str">
        <f t="shared" si="10"/>
        <v xml:space="preserve">1565210, </v>
      </c>
      <c r="I48" s="111" t="str">
        <f t="shared" si="11"/>
        <v xml:space="preserve">166047, </v>
      </c>
      <c r="J48" s="111" t="str">
        <f t="shared" si="12"/>
        <v/>
      </c>
      <c r="K48" s="111" t="str">
        <f t="shared" si="13"/>
        <v/>
      </c>
      <c r="L48" s="111" t="str">
        <f t="shared" si="14"/>
        <v/>
      </c>
    </row>
    <row r="49" spans="1:12" x14ac:dyDescent="0.35">
      <c r="A49" s="125"/>
      <c r="B49" s="117"/>
      <c r="C49" s="112" t="s">
        <v>100</v>
      </c>
      <c r="D49" s="124">
        <v>1565294</v>
      </c>
      <c r="E49" s="123">
        <v>203445</v>
      </c>
      <c r="G49" s="111" t="str">
        <f t="shared" si="9"/>
        <v xml:space="preserve">E-fix til Motus cs/Motus CV, </v>
      </c>
      <c r="H49" s="111" t="str">
        <f t="shared" si="10"/>
        <v xml:space="preserve">1565294, </v>
      </c>
      <c r="I49" s="111" t="str">
        <f t="shared" si="11"/>
        <v xml:space="preserve">203445, </v>
      </c>
      <c r="J49" s="111" t="str">
        <f t="shared" si="12"/>
        <v/>
      </c>
      <c r="K49" s="111" t="str">
        <f t="shared" si="13"/>
        <v/>
      </c>
      <c r="L49" s="111" t="str">
        <f t="shared" si="14"/>
        <v/>
      </c>
    </row>
    <row r="50" spans="1:12" x14ac:dyDescent="0.35">
      <c r="A50" s="125"/>
      <c r="B50" s="117"/>
      <c r="C50" s="112" t="s">
        <v>99</v>
      </c>
      <c r="D50" s="124">
        <v>1565211</v>
      </c>
      <c r="E50" s="123">
        <v>165987</v>
      </c>
      <c r="G50" s="111" t="str">
        <f t="shared" si="9"/>
        <v xml:space="preserve">E-fix til Netti 1, </v>
      </c>
      <c r="H50" s="111" t="str">
        <f t="shared" si="10"/>
        <v xml:space="preserve">1565211, </v>
      </c>
      <c r="I50" s="111" t="str">
        <f t="shared" si="11"/>
        <v xml:space="preserve">165987, </v>
      </c>
      <c r="J50" s="111" t="str">
        <f t="shared" si="12"/>
        <v/>
      </c>
      <c r="K50" s="111" t="str">
        <f t="shared" si="13"/>
        <v/>
      </c>
      <c r="L50" s="111" t="str">
        <f t="shared" si="14"/>
        <v/>
      </c>
    </row>
    <row r="51" spans="1:12" x14ac:dyDescent="0.35">
      <c r="A51" s="125"/>
      <c r="B51" s="117"/>
      <c r="C51" s="112" t="s">
        <v>98</v>
      </c>
      <c r="D51" s="124">
        <v>1565212</v>
      </c>
      <c r="E51" s="123">
        <v>166021</v>
      </c>
      <c r="G51" s="111" t="str">
        <f t="shared" si="9"/>
        <v xml:space="preserve">E-fix til Netti 4U, </v>
      </c>
      <c r="H51" s="111" t="str">
        <f t="shared" si="10"/>
        <v xml:space="preserve">1565212, </v>
      </c>
      <c r="I51" s="111" t="str">
        <f t="shared" si="11"/>
        <v xml:space="preserve">166021, </v>
      </c>
      <c r="J51" s="111" t="str">
        <f t="shared" si="12"/>
        <v/>
      </c>
      <c r="K51" s="111" t="str">
        <f t="shared" si="13"/>
        <v/>
      </c>
      <c r="L51" s="111" t="str">
        <f t="shared" si="14"/>
        <v/>
      </c>
    </row>
    <row r="52" spans="1:12" x14ac:dyDescent="0.35">
      <c r="A52" s="125"/>
      <c r="B52" s="117"/>
      <c r="C52" s="112" t="s">
        <v>97</v>
      </c>
      <c r="D52" s="124">
        <v>1565213</v>
      </c>
      <c r="E52" s="123">
        <v>166023</v>
      </c>
      <c r="G52" s="111" t="str">
        <f t="shared" si="9"/>
        <v xml:space="preserve">E-fix til Netti 4U Comfort|CEDS , </v>
      </c>
      <c r="H52" s="111" t="str">
        <f t="shared" si="10"/>
        <v xml:space="preserve">1565213, </v>
      </c>
      <c r="I52" s="111" t="str">
        <f t="shared" si="11"/>
        <v xml:space="preserve">166023, </v>
      </c>
      <c r="J52" s="111" t="str">
        <f t="shared" si="12"/>
        <v/>
      </c>
      <c r="K52" s="111" t="str">
        <f t="shared" si="13"/>
        <v/>
      </c>
      <c r="L52" s="111" t="str">
        <f t="shared" si="14"/>
        <v/>
      </c>
    </row>
    <row r="53" spans="1:12" x14ac:dyDescent="0.35">
      <c r="A53" s="125"/>
      <c r="B53" s="117"/>
      <c r="C53" s="112" t="s">
        <v>96</v>
      </c>
      <c r="D53" s="124">
        <v>1565214</v>
      </c>
      <c r="E53" s="123">
        <v>166027</v>
      </c>
      <c r="G53" s="111" t="str">
        <f t="shared" si="9"/>
        <v xml:space="preserve">E-fix til Netti II / III, </v>
      </c>
      <c r="H53" s="111" t="str">
        <f t="shared" si="10"/>
        <v xml:space="preserve">1565214, </v>
      </c>
      <c r="I53" s="111" t="str">
        <f t="shared" si="11"/>
        <v xml:space="preserve">166027, </v>
      </c>
      <c r="J53" s="111" t="str">
        <f t="shared" si="12"/>
        <v/>
      </c>
      <c r="K53" s="111" t="str">
        <f t="shared" si="13"/>
        <v/>
      </c>
      <c r="L53" s="111" t="str">
        <f t="shared" si="14"/>
        <v/>
      </c>
    </row>
    <row r="54" spans="1:12" x14ac:dyDescent="0.35">
      <c r="A54" s="125"/>
      <c r="B54" s="117"/>
      <c r="C54" s="112" t="s">
        <v>95</v>
      </c>
      <c r="D54" s="124">
        <v>1565215</v>
      </c>
      <c r="E54" s="123">
        <v>166029</v>
      </c>
      <c r="G54" s="111" t="str">
        <f t="shared" si="9"/>
        <v xml:space="preserve">E-fix til Netti III HD , </v>
      </c>
      <c r="H54" s="111" t="str">
        <f t="shared" si="10"/>
        <v xml:space="preserve">1565215, </v>
      </c>
      <c r="I54" s="111" t="str">
        <f t="shared" si="11"/>
        <v xml:space="preserve">166029, </v>
      </c>
      <c r="J54" s="111" t="str">
        <f t="shared" si="12"/>
        <v/>
      </c>
      <c r="K54" s="111" t="str">
        <f t="shared" si="13"/>
        <v/>
      </c>
      <c r="L54" s="111" t="str">
        <f t="shared" si="14"/>
        <v/>
      </c>
    </row>
    <row r="55" spans="1:12" x14ac:dyDescent="0.35">
      <c r="A55" s="125"/>
      <c r="B55" s="117"/>
      <c r="C55" s="112" t="s">
        <v>94</v>
      </c>
      <c r="D55" s="124">
        <v>1593898</v>
      </c>
      <c r="E55" s="123">
        <v>321378</v>
      </c>
      <c r="H55" s="111" t="str">
        <f t="shared" ref="H55:H78" si="15">_xlfn.CONCAT(D55,", ")</f>
        <v xml:space="preserve">1593898, </v>
      </c>
      <c r="K55" s="111" t="str">
        <f t="shared" si="13"/>
        <v/>
      </c>
    </row>
    <row r="56" spans="1:12" x14ac:dyDescent="0.35">
      <c r="A56" s="125"/>
      <c r="B56" s="117"/>
      <c r="C56" s="112" t="s">
        <v>93</v>
      </c>
      <c r="D56" s="124">
        <v>1592613</v>
      </c>
      <c r="E56" s="123">
        <v>249631</v>
      </c>
      <c r="G56" s="111" t="str">
        <f t="shared" ref="G56:G78" si="16">_xlfn.CONCAT(C56,", ")</f>
        <v xml:space="preserve">E-fix til Panthera S3 Alu Axle , </v>
      </c>
      <c r="H56" s="111" t="str">
        <f t="shared" si="15"/>
        <v xml:space="preserve">1592613, </v>
      </c>
      <c r="I56" s="111" t="str">
        <f t="shared" ref="I56:I78" si="17">_xlfn.CONCAT(E56,", ")</f>
        <v xml:space="preserve">249631, </v>
      </c>
      <c r="J56" s="111" t="str">
        <f t="shared" ref="J56:J78" si="18">IF(B56&gt;0.9,G56,"")</f>
        <v/>
      </c>
      <c r="K56" s="111" t="str">
        <f t="shared" si="13"/>
        <v/>
      </c>
      <c r="L56" s="111" t="str">
        <f t="shared" ref="L56:L78" si="19">IF(B56&gt;0.9,I56,"")</f>
        <v/>
      </c>
    </row>
    <row r="57" spans="1:12" x14ac:dyDescent="0.35">
      <c r="A57" s="125"/>
      <c r="B57" s="117"/>
      <c r="C57" s="112" t="s">
        <v>92</v>
      </c>
      <c r="D57" s="124">
        <v>1592612</v>
      </c>
      <c r="E57" s="123">
        <v>249632</v>
      </c>
      <c r="G57" s="111" t="str">
        <f t="shared" si="16"/>
        <v xml:space="preserve">E-fix til Panthera S3 Carbon Axle , </v>
      </c>
      <c r="H57" s="111" t="str">
        <f t="shared" si="15"/>
        <v xml:space="preserve">1592612, </v>
      </c>
      <c r="I57" s="111" t="str">
        <f t="shared" si="17"/>
        <v xml:space="preserve">249632, </v>
      </c>
      <c r="J57" s="111" t="str">
        <f t="shared" si="18"/>
        <v/>
      </c>
      <c r="K57" s="111" t="str">
        <f t="shared" si="13"/>
        <v/>
      </c>
      <c r="L57" s="111" t="str">
        <f t="shared" si="19"/>
        <v/>
      </c>
    </row>
    <row r="58" spans="1:12" x14ac:dyDescent="0.35">
      <c r="A58" s="125"/>
      <c r="B58" s="117"/>
      <c r="C58" s="112" t="s">
        <v>91</v>
      </c>
      <c r="D58" s="124">
        <v>1565221</v>
      </c>
      <c r="E58" s="123">
        <v>166001</v>
      </c>
      <c r="G58" s="111" t="str">
        <f t="shared" si="16"/>
        <v xml:space="preserve">E-fix til Quickie Classic 160, </v>
      </c>
      <c r="H58" s="111" t="str">
        <f t="shared" si="15"/>
        <v xml:space="preserve">1565221, </v>
      </c>
      <c r="I58" s="111" t="str">
        <f t="shared" si="17"/>
        <v xml:space="preserve">166001, </v>
      </c>
      <c r="J58" s="111" t="str">
        <f t="shared" si="18"/>
        <v/>
      </c>
      <c r="K58" s="111" t="str">
        <f t="shared" si="13"/>
        <v/>
      </c>
      <c r="L58" s="111" t="str">
        <f t="shared" si="19"/>
        <v/>
      </c>
    </row>
    <row r="59" spans="1:12" x14ac:dyDescent="0.35">
      <c r="A59" s="125"/>
      <c r="B59" s="117"/>
      <c r="C59" s="112" t="s">
        <v>90</v>
      </c>
      <c r="D59" s="124">
        <v>1565224</v>
      </c>
      <c r="E59" s="123">
        <v>166011</v>
      </c>
      <c r="G59" s="111" t="str">
        <f t="shared" si="16"/>
        <v xml:space="preserve">E-fix til Rea Focus 150, </v>
      </c>
      <c r="H59" s="111" t="str">
        <f t="shared" si="15"/>
        <v xml:space="preserve">1565224, </v>
      </c>
      <c r="I59" s="111" t="str">
        <f t="shared" si="17"/>
        <v xml:space="preserve">166011, </v>
      </c>
      <c r="J59" s="111" t="str">
        <f t="shared" si="18"/>
        <v/>
      </c>
      <c r="K59" s="111" t="str">
        <f t="shared" si="13"/>
        <v/>
      </c>
      <c r="L59" s="111" t="str">
        <f t="shared" si="19"/>
        <v/>
      </c>
    </row>
    <row r="60" spans="1:12" x14ac:dyDescent="0.35">
      <c r="A60" s="125"/>
      <c r="B60" s="117"/>
      <c r="C60" s="112" t="s">
        <v>89</v>
      </c>
      <c r="D60" s="124">
        <v>1565225</v>
      </c>
      <c r="E60" s="123">
        <v>165995</v>
      </c>
      <c r="G60" s="111" t="str">
        <f t="shared" si="16"/>
        <v xml:space="preserve">E-fix til Spirea 3, </v>
      </c>
      <c r="H60" s="111" t="str">
        <f t="shared" si="15"/>
        <v xml:space="preserve">1565225, </v>
      </c>
      <c r="I60" s="111" t="str">
        <f t="shared" si="17"/>
        <v xml:space="preserve">165995, </v>
      </c>
      <c r="J60" s="111" t="str">
        <f t="shared" si="18"/>
        <v/>
      </c>
      <c r="K60" s="111" t="str">
        <f t="shared" ref="K60:K78" si="20">IF(B60&gt;0.9,H60,"")</f>
        <v/>
      </c>
      <c r="L60" s="111" t="str">
        <f t="shared" si="19"/>
        <v/>
      </c>
    </row>
    <row r="61" spans="1:12" x14ac:dyDescent="0.35">
      <c r="A61" s="125"/>
      <c r="B61" s="117"/>
      <c r="C61" s="112" t="s">
        <v>88</v>
      </c>
      <c r="D61" s="124">
        <v>1565297</v>
      </c>
      <c r="E61" s="123">
        <v>198319</v>
      </c>
      <c r="G61" s="111" t="str">
        <f t="shared" si="16"/>
        <v xml:space="preserve">E-fix til Spirea 4 NG, </v>
      </c>
      <c r="H61" s="111" t="str">
        <f t="shared" si="15"/>
        <v xml:space="preserve">1565297, </v>
      </c>
      <c r="I61" s="111" t="str">
        <f t="shared" si="17"/>
        <v xml:space="preserve">198319, </v>
      </c>
      <c r="J61" s="111" t="str">
        <f t="shared" si="18"/>
        <v/>
      </c>
      <c r="K61" s="111" t="str">
        <f t="shared" si="20"/>
        <v/>
      </c>
      <c r="L61" s="111" t="str">
        <f t="shared" si="19"/>
        <v/>
      </c>
    </row>
    <row r="62" spans="1:12" x14ac:dyDescent="0.35">
      <c r="A62" s="125"/>
      <c r="B62" s="117"/>
      <c r="C62" s="112" t="s">
        <v>87</v>
      </c>
      <c r="D62" s="124">
        <v>1565188</v>
      </c>
      <c r="E62" s="123">
        <v>166031</v>
      </c>
      <c r="G62" s="111" t="str">
        <f t="shared" si="16"/>
        <v xml:space="preserve">E-fix til Sunrise Cirrus 4 XL , </v>
      </c>
      <c r="H62" s="111" t="str">
        <f t="shared" si="15"/>
        <v xml:space="preserve">1565188, </v>
      </c>
      <c r="I62" s="111" t="str">
        <f t="shared" si="17"/>
        <v xml:space="preserve">166031, </v>
      </c>
      <c r="J62" s="111" t="str">
        <f t="shared" si="18"/>
        <v/>
      </c>
      <c r="K62" s="111" t="str">
        <f t="shared" si="20"/>
        <v/>
      </c>
      <c r="L62" s="111" t="str">
        <f t="shared" si="19"/>
        <v/>
      </c>
    </row>
    <row r="63" spans="1:12" x14ac:dyDescent="0.35">
      <c r="A63" s="125"/>
      <c r="B63" s="117"/>
      <c r="C63" s="112" t="s">
        <v>86</v>
      </c>
      <c r="D63" s="124">
        <v>1565189</v>
      </c>
      <c r="E63" s="123">
        <v>166049</v>
      </c>
      <c r="G63" s="111" t="str">
        <f t="shared" si="16"/>
        <v xml:space="preserve">E-fix til Sunrise Cirrus KID, </v>
      </c>
      <c r="H63" s="111" t="str">
        <f t="shared" si="15"/>
        <v xml:space="preserve">1565189, </v>
      </c>
      <c r="I63" s="111" t="str">
        <f t="shared" si="17"/>
        <v xml:space="preserve">166049, </v>
      </c>
      <c r="J63" s="111" t="str">
        <f t="shared" si="18"/>
        <v/>
      </c>
      <c r="K63" s="111" t="str">
        <f t="shared" si="20"/>
        <v/>
      </c>
      <c r="L63" s="111" t="str">
        <f t="shared" si="19"/>
        <v/>
      </c>
    </row>
    <row r="64" spans="1:12" x14ac:dyDescent="0.35">
      <c r="A64" s="125"/>
      <c r="B64" s="117"/>
      <c r="C64" s="112" t="s">
        <v>85</v>
      </c>
      <c r="D64" s="124">
        <v>1565190</v>
      </c>
      <c r="E64" s="123">
        <v>166015</v>
      </c>
      <c r="G64" s="111" t="str">
        <f t="shared" si="16"/>
        <v xml:space="preserve">E-fix til Sunrise Emineo , </v>
      </c>
      <c r="H64" s="111" t="str">
        <f t="shared" si="15"/>
        <v xml:space="preserve">1565190, </v>
      </c>
      <c r="I64" s="111" t="str">
        <f t="shared" si="17"/>
        <v xml:space="preserve">166015, </v>
      </c>
      <c r="J64" s="111" t="str">
        <f t="shared" si="18"/>
        <v/>
      </c>
      <c r="K64" s="111" t="str">
        <f t="shared" si="20"/>
        <v/>
      </c>
      <c r="L64" s="111" t="str">
        <f t="shared" si="19"/>
        <v/>
      </c>
    </row>
    <row r="65" spans="1:12" x14ac:dyDescent="0.35">
      <c r="A65" s="125"/>
      <c r="B65" s="117"/>
      <c r="C65" s="112" t="s">
        <v>84</v>
      </c>
      <c r="D65" s="124">
        <v>1565191</v>
      </c>
      <c r="E65" s="123">
        <v>165965</v>
      </c>
      <c r="G65" s="111" t="str">
        <f t="shared" si="16"/>
        <v xml:space="preserve">E-fix til Sunrise Impera, </v>
      </c>
      <c r="H65" s="111" t="str">
        <f t="shared" si="15"/>
        <v xml:space="preserve">1565191, </v>
      </c>
      <c r="I65" s="111" t="str">
        <f t="shared" si="17"/>
        <v xml:space="preserve">165965, </v>
      </c>
      <c r="J65" s="111" t="str">
        <f t="shared" si="18"/>
        <v/>
      </c>
      <c r="K65" s="111" t="str">
        <f t="shared" si="20"/>
        <v/>
      </c>
      <c r="L65" s="111" t="str">
        <f t="shared" si="19"/>
        <v/>
      </c>
    </row>
    <row r="66" spans="1:12" x14ac:dyDescent="0.35">
      <c r="A66" s="125"/>
      <c r="B66" s="117"/>
      <c r="C66" s="112" t="s">
        <v>83</v>
      </c>
      <c r="D66" s="124">
        <v>1565192</v>
      </c>
      <c r="E66" s="123">
        <v>165967</v>
      </c>
      <c r="G66" s="111" t="str">
        <f t="shared" si="16"/>
        <v xml:space="preserve">E-fix til Sunrise Impera S, </v>
      </c>
      <c r="H66" s="111" t="str">
        <f t="shared" si="15"/>
        <v xml:space="preserve">1565192, </v>
      </c>
      <c r="I66" s="111" t="str">
        <f t="shared" si="17"/>
        <v xml:space="preserve">165967, </v>
      </c>
      <c r="J66" s="111" t="str">
        <f t="shared" si="18"/>
        <v/>
      </c>
      <c r="K66" s="111" t="str">
        <f t="shared" si="20"/>
        <v/>
      </c>
      <c r="L66" s="111" t="str">
        <f t="shared" si="19"/>
        <v/>
      </c>
    </row>
    <row r="67" spans="1:12" x14ac:dyDescent="0.35">
      <c r="A67" s="125"/>
      <c r="B67" s="117"/>
      <c r="C67" s="112" t="s">
        <v>82</v>
      </c>
      <c r="D67" s="124">
        <v>1565193</v>
      </c>
      <c r="E67" s="123">
        <v>165969</v>
      </c>
      <c r="G67" s="111" t="str">
        <f t="shared" si="16"/>
        <v xml:space="preserve">E-fix til Sunrise Impera Short, </v>
      </c>
      <c r="H67" s="111" t="str">
        <f t="shared" si="15"/>
        <v xml:space="preserve">1565193, </v>
      </c>
      <c r="I67" s="111" t="str">
        <f t="shared" si="17"/>
        <v xml:space="preserve">165969, </v>
      </c>
      <c r="J67" s="111" t="str">
        <f t="shared" si="18"/>
        <v/>
      </c>
      <c r="K67" s="111" t="str">
        <f t="shared" si="20"/>
        <v/>
      </c>
      <c r="L67" s="111" t="str">
        <f t="shared" si="19"/>
        <v/>
      </c>
    </row>
    <row r="68" spans="1:12" x14ac:dyDescent="0.35">
      <c r="A68" s="125"/>
      <c r="B68" s="117"/>
      <c r="C68" s="112" t="s">
        <v>81</v>
      </c>
      <c r="D68" s="124">
        <v>1565194</v>
      </c>
      <c r="E68" s="123">
        <v>166043</v>
      </c>
      <c r="G68" s="111" t="str">
        <f t="shared" si="16"/>
        <v xml:space="preserve">E-fix til Sunrise Impera SR Kid, </v>
      </c>
      <c r="H68" s="111" t="str">
        <f t="shared" si="15"/>
        <v xml:space="preserve">1565194, </v>
      </c>
      <c r="I68" s="111" t="str">
        <f t="shared" si="17"/>
        <v xml:space="preserve">166043, </v>
      </c>
      <c r="J68" s="111" t="str">
        <f t="shared" si="18"/>
        <v/>
      </c>
      <c r="K68" s="111" t="str">
        <f t="shared" si="20"/>
        <v/>
      </c>
      <c r="L68" s="111" t="str">
        <f t="shared" si="19"/>
        <v/>
      </c>
    </row>
    <row r="69" spans="1:12" x14ac:dyDescent="0.35">
      <c r="A69" s="125"/>
      <c r="B69" s="117"/>
      <c r="C69" s="112" t="s">
        <v>80</v>
      </c>
      <c r="D69" s="124">
        <v>1565195</v>
      </c>
      <c r="E69" s="123">
        <v>166003</v>
      </c>
      <c r="G69" s="111" t="str">
        <f t="shared" si="16"/>
        <v xml:space="preserve">E-fix til Sunrise Legend 2, </v>
      </c>
      <c r="H69" s="111" t="str">
        <f t="shared" si="15"/>
        <v xml:space="preserve">1565195, </v>
      </c>
      <c r="I69" s="111" t="str">
        <f t="shared" si="17"/>
        <v xml:space="preserve">166003, </v>
      </c>
      <c r="J69" s="111" t="str">
        <f t="shared" si="18"/>
        <v/>
      </c>
      <c r="K69" s="111" t="str">
        <f t="shared" si="20"/>
        <v/>
      </c>
      <c r="L69" s="111" t="str">
        <f t="shared" si="19"/>
        <v/>
      </c>
    </row>
    <row r="70" spans="1:12" x14ac:dyDescent="0.35">
      <c r="A70" s="125"/>
      <c r="B70" s="117"/>
      <c r="C70" s="112" t="s">
        <v>79</v>
      </c>
      <c r="D70" s="124">
        <v>1565198</v>
      </c>
      <c r="E70" s="123">
        <v>165993</v>
      </c>
      <c r="G70" s="111" t="str">
        <f t="shared" si="16"/>
        <v xml:space="preserve">E-fix til Sunrise Legend 2 Basic, </v>
      </c>
      <c r="H70" s="111" t="str">
        <f t="shared" si="15"/>
        <v xml:space="preserve">1565198, </v>
      </c>
      <c r="I70" s="111" t="str">
        <f t="shared" si="17"/>
        <v xml:space="preserve">165993, </v>
      </c>
      <c r="J70" s="111" t="str">
        <f t="shared" si="18"/>
        <v/>
      </c>
      <c r="K70" s="111" t="str">
        <f t="shared" si="20"/>
        <v/>
      </c>
      <c r="L70" s="111" t="str">
        <f t="shared" si="19"/>
        <v/>
      </c>
    </row>
    <row r="71" spans="1:12" x14ac:dyDescent="0.35">
      <c r="A71" s="125"/>
      <c r="B71" s="117"/>
      <c r="C71" s="126" t="s">
        <v>78</v>
      </c>
      <c r="D71" s="124">
        <v>1565199</v>
      </c>
      <c r="E71" s="123">
        <v>166013</v>
      </c>
      <c r="G71" s="111" t="str">
        <f t="shared" si="16"/>
        <v xml:space="preserve">E-fix til Sunrise Legend 2 XL, </v>
      </c>
      <c r="H71" s="111" t="str">
        <f t="shared" si="15"/>
        <v xml:space="preserve">1565199, </v>
      </c>
      <c r="I71" s="111" t="str">
        <f t="shared" si="17"/>
        <v xml:space="preserve">166013, </v>
      </c>
      <c r="J71" s="111" t="str">
        <f t="shared" si="18"/>
        <v/>
      </c>
      <c r="K71" s="111" t="str">
        <f t="shared" si="20"/>
        <v/>
      </c>
      <c r="L71" s="111" t="str">
        <f t="shared" si="19"/>
        <v/>
      </c>
    </row>
    <row r="72" spans="1:12" x14ac:dyDescent="0.35">
      <c r="A72" s="125"/>
      <c r="B72" s="117"/>
      <c r="C72" s="113" t="s">
        <v>77</v>
      </c>
      <c r="D72" s="124">
        <v>1565303</v>
      </c>
      <c r="E72" s="123">
        <v>196692</v>
      </c>
      <c r="G72" s="111" t="str">
        <f t="shared" si="16"/>
        <v xml:space="preserve">E-fix til XLT, </v>
      </c>
      <c r="H72" s="111" t="str">
        <f t="shared" si="15"/>
        <v xml:space="preserve">1565303, </v>
      </c>
      <c r="I72" s="111" t="str">
        <f t="shared" si="17"/>
        <v xml:space="preserve">196692, </v>
      </c>
      <c r="J72" s="111" t="str">
        <f t="shared" si="18"/>
        <v/>
      </c>
      <c r="K72" s="111" t="str">
        <f t="shared" si="20"/>
        <v/>
      </c>
      <c r="L72" s="111" t="str">
        <f t="shared" si="19"/>
        <v/>
      </c>
    </row>
    <row r="73" spans="1:12" x14ac:dyDescent="0.35">
      <c r="A73" s="125"/>
      <c r="B73" s="117"/>
      <c r="C73" s="112" t="s">
        <v>76</v>
      </c>
      <c r="D73" s="124">
        <v>1592615</v>
      </c>
      <c r="E73" s="123">
        <v>249634</v>
      </c>
      <c r="G73" s="111" t="str">
        <f t="shared" si="16"/>
        <v xml:space="preserve">E-fix til XLT Max, </v>
      </c>
      <c r="H73" s="111" t="str">
        <f t="shared" si="15"/>
        <v xml:space="preserve">1592615, </v>
      </c>
      <c r="I73" s="111" t="str">
        <f t="shared" si="17"/>
        <v xml:space="preserve">249634, </v>
      </c>
      <c r="J73" s="111" t="str">
        <f t="shared" si="18"/>
        <v/>
      </c>
      <c r="K73" s="111" t="str">
        <f t="shared" si="20"/>
        <v/>
      </c>
      <c r="L73" s="111" t="str">
        <f t="shared" si="19"/>
        <v/>
      </c>
    </row>
    <row r="74" spans="1:12" x14ac:dyDescent="0.35">
      <c r="A74" s="125"/>
      <c r="B74" s="117"/>
      <c r="C74" s="112" t="s">
        <v>75</v>
      </c>
      <c r="D74" s="124">
        <v>1592618</v>
      </c>
      <c r="E74" s="123">
        <v>249627</v>
      </c>
      <c r="G74" s="111" t="str">
        <f t="shared" si="16"/>
        <v xml:space="preserve">E-fix til Etac M100, </v>
      </c>
      <c r="H74" s="111" t="str">
        <f t="shared" si="15"/>
        <v xml:space="preserve">1592618, </v>
      </c>
      <c r="I74" s="111" t="str">
        <f t="shared" si="17"/>
        <v xml:space="preserve">249627, </v>
      </c>
      <c r="J74" s="111" t="str">
        <f t="shared" si="18"/>
        <v/>
      </c>
      <c r="K74" s="111" t="str">
        <f t="shared" si="20"/>
        <v/>
      </c>
      <c r="L74" s="111" t="str">
        <f t="shared" si="19"/>
        <v/>
      </c>
    </row>
    <row r="75" spans="1:12" x14ac:dyDescent="0.35">
      <c r="A75" s="125"/>
      <c r="B75" s="117"/>
      <c r="C75" s="112" t="s">
        <v>74</v>
      </c>
      <c r="D75" s="124">
        <v>1592616</v>
      </c>
      <c r="E75" s="123">
        <v>249625</v>
      </c>
      <c r="G75" s="111" t="str">
        <f t="shared" si="16"/>
        <v xml:space="preserve">E-fix til Dahlia 30/45 SH43, </v>
      </c>
      <c r="H75" s="111" t="str">
        <f t="shared" si="15"/>
        <v xml:space="preserve">1592616, </v>
      </c>
      <c r="I75" s="111" t="str">
        <f t="shared" si="17"/>
        <v xml:space="preserve">249625, </v>
      </c>
      <c r="J75" s="111" t="str">
        <f t="shared" si="18"/>
        <v/>
      </c>
      <c r="K75" s="111" t="str">
        <f t="shared" si="20"/>
        <v/>
      </c>
      <c r="L75" s="111" t="str">
        <f t="shared" si="19"/>
        <v/>
      </c>
    </row>
    <row r="76" spans="1:12" x14ac:dyDescent="0.35">
      <c r="A76" s="125"/>
      <c r="B76" s="117"/>
      <c r="C76" s="112" t="s">
        <v>73</v>
      </c>
      <c r="D76" s="124">
        <v>1592611</v>
      </c>
      <c r="E76" s="123">
        <v>249626</v>
      </c>
      <c r="G76" s="111" t="str">
        <f t="shared" si="16"/>
        <v xml:space="preserve">E-fix til Dahlia 30/45 SH45, </v>
      </c>
      <c r="H76" s="111" t="str">
        <f t="shared" si="15"/>
        <v xml:space="preserve">1592611, </v>
      </c>
      <c r="I76" s="111" t="str">
        <f t="shared" si="17"/>
        <v xml:space="preserve">249626, </v>
      </c>
      <c r="J76" s="111" t="str">
        <f t="shared" si="18"/>
        <v/>
      </c>
      <c r="K76" s="111" t="str">
        <f t="shared" si="20"/>
        <v/>
      </c>
      <c r="L76" s="111" t="str">
        <f t="shared" si="19"/>
        <v/>
      </c>
    </row>
    <row r="77" spans="1:12" x14ac:dyDescent="0.35">
      <c r="A77" s="125"/>
      <c r="B77" s="117"/>
      <c r="C77" s="112" t="s">
        <v>177</v>
      </c>
      <c r="D77" s="124">
        <v>1592614</v>
      </c>
      <c r="E77" s="123">
        <v>249628</v>
      </c>
      <c r="G77" s="111" t="str">
        <f t="shared" si="16"/>
        <v xml:space="preserve">E-fix til Etac Prio/Prio3A, </v>
      </c>
      <c r="H77" s="111" t="str">
        <f t="shared" si="15"/>
        <v xml:space="preserve">1592614, </v>
      </c>
      <c r="I77" s="111" t="str">
        <f t="shared" si="17"/>
        <v xml:space="preserve">249628, </v>
      </c>
      <c r="J77" s="111" t="str">
        <f t="shared" si="18"/>
        <v/>
      </c>
      <c r="K77" s="111" t="str">
        <f t="shared" si="20"/>
        <v/>
      </c>
      <c r="L77" s="111" t="str">
        <f t="shared" si="19"/>
        <v/>
      </c>
    </row>
    <row r="78" spans="1:12" x14ac:dyDescent="0.35">
      <c r="A78" s="125"/>
      <c r="B78" s="117"/>
      <c r="C78" s="112" t="s">
        <v>72</v>
      </c>
      <c r="D78" s="124">
        <v>1592617</v>
      </c>
      <c r="E78" s="123">
        <v>249633</v>
      </c>
      <c r="G78" s="111" t="str">
        <f t="shared" si="16"/>
        <v xml:space="preserve">E-fix til Quickie M6, </v>
      </c>
      <c r="H78" s="111" t="str">
        <f t="shared" si="15"/>
        <v xml:space="preserve">1592617, </v>
      </c>
      <c r="I78" s="111" t="str">
        <f t="shared" si="17"/>
        <v xml:space="preserve">249633, </v>
      </c>
      <c r="J78" s="111" t="str">
        <f t="shared" si="18"/>
        <v/>
      </c>
      <c r="K78" s="111" t="str">
        <f t="shared" si="20"/>
        <v/>
      </c>
      <c r="L78" s="111" t="str">
        <f t="shared" si="19"/>
        <v/>
      </c>
    </row>
    <row r="79" spans="1:12" x14ac:dyDescent="0.35">
      <c r="A79" s="125"/>
      <c r="B79" s="117"/>
      <c r="C79" s="112" t="s">
        <v>71</v>
      </c>
      <c r="D79" s="124">
        <v>1593590</v>
      </c>
      <c r="E79" s="123">
        <v>285461</v>
      </c>
    </row>
    <row r="80" spans="1:12" x14ac:dyDescent="0.35">
      <c r="A80" s="125"/>
      <c r="B80" s="117"/>
      <c r="C80" s="112" t="s">
        <v>70</v>
      </c>
      <c r="D80" s="124">
        <v>1593585</v>
      </c>
      <c r="E80" s="123">
        <v>285469</v>
      </c>
    </row>
    <row r="81" spans="1:5" x14ac:dyDescent="0.35">
      <c r="A81" s="125"/>
      <c r="B81" s="117"/>
      <c r="C81" s="112" t="s">
        <v>69</v>
      </c>
      <c r="D81" s="124">
        <v>1593591</v>
      </c>
      <c r="E81" s="123">
        <v>285465</v>
      </c>
    </row>
    <row r="82" spans="1:5" x14ac:dyDescent="0.35">
      <c r="A82" s="125"/>
      <c r="B82" s="117"/>
      <c r="C82" s="112" t="s">
        <v>68</v>
      </c>
      <c r="D82" s="124">
        <v>1593595</v>
      </c>
      <c r="E82" s="123">
        <v>285466</v>
      </c>
    </row>
    <row r="83" spans="1:5" x14ac:dyDescent="0.35">
      <c r="A83" s="125"/>
      <c r="B83" s="117"/>
      <c r="C83" s="112" t="s">
        <v>67</v>
      </c>
      <c r="D83" s="124">
        <v>1593604</v>
      </c>
      <c r="E83" s="123">
        <v>285470</v>
      </c>
    </row>
    <row r="84" spans="1:5" x14ac:dyDescent="0.35">
      <c r="A84" s="125"/>
      <c r="B84" s="117"/>
      <c r="C84" s="112" t="s">
        <v>66</v>
      </c>
      <c r="D84" s="124">
        <v>1593608</v>
      </c>
      <c r="E84" s="123">
        <v>285464</v>
      </c>
    </row>
    <row r="85" spans="1:5" x14ac:dyDescent="0.35">
      <c r="A85" s="125"/>
      <c r="B85" s="117"/>
      <c r="C85" s="112" t="s">
        <v>65</v>
      </c>
      <c r="D85" s="124">
        <v>1593633</v>
      </c>
      <c r="E85" s="123">
        <v>285462</v>
      </c>
    </row>
    <row r="86" spans="1:5" x14ac:dyDescent="0.35">
      <c r="A86" s="125"/>
      <c r="B86" s="117"/>
      <c r="C86" s="112" t="s">
        <v>64</v>
      </c>
      <c r="D86" s="124">
        <v>1593636</v>
      </c>
      <c r="E86" s="123">
        <v>285471</v>
      </c>
    </row>
    <row r="87" spans="1:5" x14ac:dyDescent="0.35">
      <c r="A87" s="125"/>
      <c r="B87" s="117"/>
      <c r="C87" s="112" t="s">
        <v>63</v>
      </c>
      <c r="D87" s="124">
        <v>1593638</v>
      </c>
      <c r="E87" s="123">
        <v>285467</v>
      </c>
    </row>
    <row r="88" spans="1:5" x14ac:dyDescent="0.35">
      <c r="A88" s="125"/>
      <c r="B88" s="117"/>
      <c r="C88" s="112" t="s">
        <v>62</v>
      </c>
      <c r="D88" s="124">
        <v>1593641</v>
      </c>
      <c r="E88" s="123">
        <v>285468</v>
      </c>
    </row>
    <row r="89" spans="1:5" x14ac:dyDescent="0.35">
      <c r="A89" s="122"/>
      <c r="B89" s="121"/>
      <c r="C89" s="113" t="s">
        <v>61</v>
      </c>
      <c r="D89" s="120">
        <v>1594911</v>
      </c>
      <c r="E89" s="119">
        <v>321396</v>
      </c>
    </row>
    <row r="90" spans="1:5" x14ac:dyDescent="0.35">
      <c r="A90" s="122"/>
      <c r="B90" s="121"/>
      <c r="C90" s="113" t="s">
        <v>60</v>
      </c>
      <c r="D90" s="120">
        <v>1594909</v>
      </c>
      <c r="E90" s="119">
        <v>321398</v>
      </c>
    </row>
    <row r="91" spans="1:5" x14ac:dyDescent="0.35">
      <c r="A91" s="122"/>
      <c r="B91" s="121"/>
      <c r="C91" s="113" t="s">
        <v>59</v>
      </c>
      <c r="D91" s="120">
        <v>1594910</v>
      </c>
      <c r="E91" s="119">
        <v>321438</v>
      </c>
    </row>
    <row r="92" spans="1:5" x14ac:dyDescent="0.35">
      <c r="A92" s="122"/>
      <c r="B92" s="121"/>
      <c r="C92" s="113" t="s">
        <v>58</v>
      </c>
      <c r="D92" s="120">
        <v>1595216</v>
      </c>
      <c r="E92" s="119">
        <v>321422</v>
      </c>
    </row>
    <row r="93" spans="1:5" x14ac:dyDescent="0.35">
      <c r="A93" s="122"/>
      <c r="B93" s="121"/>
      <c r="C93" s="113" t="s">
        <v>57</v>
      </c>
      <c r="D93" s="120">
        <v>1595217</v>
      </c>
      <c r="E93" s="119">
        <v>321421</v>
      </c>
    </row>
    <row r="94" spans="1:5" x14ac:dyDescent="0.35">
      <c r="A94" s="122"/>
      <c r="B94" s="121"/>
      <c r="C94" s="113" t="s">
        <v>174</v>
      </c>
      <c r="D94" s="120">
        <v>1595220</v>
      </c>
      <c r="E94" s="119">
        <v>321424</v>
      </c>
    </row>
    <row r="95" spans="1:5" x14ac:dyDescent="0.35">
      <c r="A95" s="122"/>
      <c r="B95" s="121"/>
      <c r="C95" s="113" t="s">
        <v>175</v>
      </c>
      <c r="D95" s="120">
        <v>1595215</v>
      </c>
      <c r="E95" s="119">
        <v>321423</v>
      </c>
    </row>
    <row r="96" spans="1:5" x14ac:dyDescent="0.35">
      <c r="A96" s="122"/>
      <c r="B96" s="121"/>
      <c r="C96" s="113" t="s">
        <v>146</v>
      </c>
      <c r="D96" s="120">
        <v>1565216</v>
      </c>
      <c r="E96" s="119">
        <v>165971</v>
      </c>
    </row>
    <row r="97" spans="1:12" x14ac:dyDescent="0.35">
      <c r="A97" s="122"/>
      <c r="B97" s="121"/>
      <c r="C97" s="113" t="s">
        <v>147</v>
      </c>
      <c r="D97" s="120">
        <v>1565217</v>
      </c>
      <c r="E97" s="119">
        <v>165957</v>
      </c>
    </row>
    <row r="98" spans="1:12" x14ac:dyDescent="0.35">
      <c r="A98" s="122"/>
      <c r="B98" s="121"/>
      <c r="C98" s="113" t="s">
        <v>148</v>
      </c>
      <c r="D98" s="120">
        <v>1565218</v>
      </c>
      <c r="E98" s="119">
        <v>165959</v>
      </c>
    </row>
    <row r="99" spans="1:12" x14ac:dyDescent="0.35">
      <c r="A99" s="122"/>
      <c r="B99" s="121"/>
      <c r="C99" s="113" t="s">
        <v>149</v>
      </c>
      <c r="D99" s="120">
        <v>1565219</v>
      </c>
      <c r="E99" s="119">
        <v>165963</v>
      </c>
    </row>
    <row r="100" spans="1:12" x14ac:dyDescent="0.35">
      <c r="A100" s="122"/>
      <c r="B100" s="121"/>
      <c r="C100" s="113" t="s">
        <v>150</v>
      </c>
      <c r="D100" s="120">
        <v>1565220</v>
      </c>
      <c r="E100" s="119">
        <v>165961</v>
      </c>
    </row>
    <row r="101" spans="1:12" x14ac:dyDescent="0.35">
      <c r="A101" s="122"/>
      <c r="B101" s="121"/>
      <c r="C101" s="113" t="s">
        <v>151</v>
      </c>
      <c r="D101" s="120">
        <v>1566060</v>
      </c>
      <c r="E101" s="119">
        <v>203454</v>
      </c>
    </row>
    <row r="102" spans="1:12" x14ac:dyDescent="0.35">
      <c r="A102" s="122"/>
      <c r="B102" s="121"/>
      <c r="C102" s="113" t="s">
        <v>153</v>
      </c>
      <c r="D102" s="120">
        <v>1595381</v>
      </c>
      <c r="E102" s="119"/>
    </row>
    <row r="103" spans="1:12" x14ac:dyDescent="0.35">
      <c r="A103" s="122"/>
      <c r="B103" s="121"/>
      <c r="C103" s="113" t="s">
        <v>154</v>
      </c>
      <c r="D103" s="120">
        <v>1595385</v>
      </c>
      <c r="E103" s="119"/>
    </row>
    <row r="104" spans="1:12" x14ac:dyDescent="0.35">
      <c r="A104" s="122"/>
      <c r="B104" s="121"/>
      <c r="C104" s="113" t="s">
        <v>155</v>
      </c>
      <c r="D104" s="120">
        <v>1595389</v>
      </c>
      <c r="E104" s="119"/>
    </row>
    <row r="105" spans="1:12" x14ac:dyDescent="0.35">
      <c r="A105" s="122"/>
      <c r="B105" s="121"/>
      <c r="C105" s="113" t="s">
        <v>156</v>
      </c>
      <c r="D105" s="120">
        <v>1595394</v>
      </c>
      <c r="E105" s="119"/>
    </row>
    <row r="106" spans="1:12" x14ac:dyDescent="0.35">
      <c r="A106" s="122"/>
      <c r="B106" s="121"/>
      <c r="C106" s="113" t="s">
        <v>157</v>
      </c>
      <c r="D106" s="120">
        <v>1595396</v>
      </c>
      <c r="E106" s="119"/>
    </row>
    <row r="107" spans="1:12" x14ac:dyDescent="0.35">
      <c r="A107" s="122"/>
      <c r="B107" s="121"/>
      <c r="C107" s="113" t="s">
        <v>158</v>
      </c>
      <c r="D107" s="120">
        <v>1595399</v>
      </c>
      <c r="E107" s="119"/>
    </row>
    <row r="108" spans="1:12" x14ac:dyDescent="0.35">
      <c r="A108" s="122"/>
      <c r="B108" s="121"/>
      <c r="C108" s="113" t="s">
        <v>152</v>
      </c>
      <c r="D108" s="120">
        <v>1593224</v>
      </c>
      <c r="E108" s="119"/>
    </row>
    <row r="109" spans="1:12" x14ac:dyDescent="0.35">
      <c r="A109" s="122"/>
      <c r="B109" s="121"/>
      <c r="C109" s="113" t="s">
        <v>56</v>
      </c>
      <c r="D109" s="120">
        <v>1566367</v>
      </c>
      <c r="E109" s="119">
        <v>249306</v>
      </c>
    </row>
    <row r="110" spans="1:12" x14ac:dyDescent="0.35">
      <c r="A110" s="122"/>
      <c r="B110" s="121"/>
      <c r="C110" s="113" t="s">
        <v>55</v>
      </c>
      <c r="D110" s="120">
        <v>1566353</v>
      </c>
      <c r="E110" s="119">
        <v>285433</v>
      </c>
      <c r="G110" s="111" t="str">
        <f t="shared" ref="G110:I111" si="21">_xlfn.CONCAT(C110,", ")</f>
        <v xml:space="preserve">Batterifeste på rammekryss for Compact 2.0 fra setebredde 44 cm, </v>
      </c>
      <c r="H110" s="111" t="str">
        <f t="shared" si="21"/>
        <v xml:space="preserve">1566353, </v>
      </c>
      <c r="I110" s="111" t="str">
        <f t="shared" si="21"/>
        <v xml:space="preserve">285433, </v>
      </c>
      <c r="J110" s="111" t="str">
        <f>IF(B110&gt;0.9,G110,"")</f>
        <v/>
      </c>
      <c r="K110" s="111" t="str">
        <f>IF(B110&gt;0.9,H110,"")</f>
        <v/>
      </c>
      <c r="L110" s="111" t="str">
        <f>IF(B110&gt;0.9,I110,"")</f>
        <v/>
      </c>
    </row>
    <row r="111" spans="1:12" ht="15" thickBot="1" x14ac:dyDescent="0.4">
      <c r="A111" s="118"/>
      <c r="B111" s="117"/>
      <c r="C111" s="116" t="s">
        <v>54</v>
      </c>
      <c r="D111" s="115">
        <v>1457835</v>
      </c>
      <c r="E111" s="114">
        <v>153096</v>
      </c>
      <c r="G111" s="111" t="str">
        <f t="shared" si="21"/>
        <v xml:space="preserve">Modifiseringssett drivagg E-Fix std drivhjul (12,7 mm aksling, 1/2"), </v>
      </c>
      <c r="H111" s="111" t="str">
        <f t="shared" si="21"/>
        <v xml:space="preserve">1457835, </v>
      </c>
      <c r="I111" s="111" t="str">
        <f t="shared" si="21"/>
        <v xml:space="preserve">153096, </v>
      </c>
      <c r="J111" s="111" t="str">
        <f>IF(B111&gt;0.9,G111,"")</f>
        <v/>
      </c>
      <c r="K111" s="111" t="str">
        <f>IF(B111&gt;0.9,H111,"")</f>
        <v/>
      </c>
      <c r="L111" s="111" t="str">
        <f>IF(B111&gt;0.9,I111,"")</f>
        <v/>
      </c>
    </row>
    <row r="112" spans="1:12" x14ac:dyDescent="0.35">
      <c r="A112" s="113"/>
      <c r="J112" s="111" t="str">
        <f>_xlfn.CONCAT(J7:J111)</f>
        <v/>
      </c>
      <c r="K112" s="111" t="str">
        <f>_xlfn.CONCAT(K7:K111)</f>
        <v/>
      </c>
      <c r="L112" s="111" t="str">
        <f>_xlfn.CONCAT(L7:L111)</f>
        <v/>
      </c>
    </row>
    <row r="113" spans="1:2" x14ac:dyDescent="0.35">
      <c r="A113" s="112"/>
      <c r="B113" s="111">
        <f>SUM(B7:B112)</f>
        <v>0</v>
      </c>
    </row>
  </sheetData>
  <protectedRanges>
    <protectedRange sqref="B7:B111" name="Range1"/>
  </protectedRanges>
  <conditionalFormatting sqref="D7:D111">
    <cfRule type="duplicateValues" dxfId="0" priority="1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17208-BA9D-4D71-90E0-665E0B28B3DF}">
  <dimension ref="B2:F69"/>
  <sheetViews>
    <sheetView showGridLines="0" workbookViewId="0">
      <selection activeCell="D12" sqref="D12"/>
    </sheetView>
  </sheetViews>
  <sheetFormatPr defaultColWidth="8.7265625" defaultRowHeight="12.5" x14ac:dyDescent="0.25"/>
  <cols>
    <col min="1" max="1" width="8.7265625" style="137"/>
    <col min="2" max="2" width="6.26953125" style="137" bestFit="1" customWidth="1"/>
    <col min="3" max="3" width="24.453125" style="137" customWidth="1"/>
    <col min="4" max="4" width="50.26953125" style="137" customWidth="1"/>
    <col min="5" max="5" width="16.26953125" style="137" customWidth="1"/>
    <col min="6" max="6" width="18.1796875" style="137" customWidth="1"/>
    <col min="7" max="16384" width="8.7265625" style="137"/>
  </cols>
  <sheetData>
    <row r="2" spans="2:6" ht="13" thickBot="1" x14ac:dyDescent="0.3"/>
    <row r="3" spans="2:6" x14ac:dyDescent="0.25">
      <c r="B3" s="146" t="s">
        <v>161</v>
      </c>
      <c r="C3" s="147"/>
      <c r="D3" s="147"/>
      <c r="E3" s="147"/>
      <c r="F3" s="148"/>
    </row>
    <row r="4" spans="2:6" x14ac:dyDescent="0.25">
      <c r="B4" s="149"/>
      <c r="C4" s="150"/>
      <c r="D4" s="150"/>
      <c r="E4" s="150"/>
      <c r="F4" s="151"/>
    </row>
    <row r="5" spans="2:6" ht="13" thickBot="1" x14ac:dyDescent="0.3">
      <c r="B5" s="152"/>
      <c r="C5" s="153"/>
      <c r="D5" s="153"/>
      <c r="E5" s="153"/>
      <c r="F5" s="154"/>
    </row>
    <row r="6" spans="2:6" ht="14" x14ac:dyDescent="0.25">
      <c r="B6" s="138" t="s">
        <v>25</v>
      </c>
      <c r="C6" s="139" t="s">
        <v>162</v>
      </c>
      <c r="D6" s="139" t="s">
        <v>163</v>
      </c>
      <c r="E6" s="139" t="s">
        <v>27</v>
      </c>
      <c r="F6" s="140" t="s">
        <v>164</v>
      </c>
    </row>
    <row r="7" spans="2:6" x14ac:dyDescent="0.25">
      <c r="B7" s="141"/>
      <c r="C7" s="142"/>
      <c r="D7" s="142" t="s">
        <v>165</v>
      </c>
      <c r="E7" s="142">
        <v>1720207</v>
      </c>
      <c r="F7" s="143">
        <v>285535</v>
      </c>
    </row>
    <row r="8" spans="2:6" x14ac:dyDescent="0.25">
      <c r="B8" s="141"/>
      <c r="C8" s="142"/>
      <c r="D8" s="142" t="s">
        <v>172</v>
      </c>
      <c r="E8" s="142">
        <v>1720210</v>
      </c>
      <c r="F8" s="143">
        <v>276984</v>
      </c>
    </row>
    <row r="9" spans="2:6" x14ac:dyDescent="0.25">
      <c r="B9" s="141"/>
      <c r="C9" s="142"/>
      <c r="D9" s="142" t="s">
        <v>166</v>
      </c>
      <c r="E9" s="142">
        <v>1720208</v>
      </c>
      <c r="F9" s="143">
        <v>285537</v>
      </c>
    </row>
    <row r="10" spans="2:6" x14ac:dyDescent="0.25">
      <c r="B10" s="141"/>
      <c r="C10" s="142"/>
      <c r="D10" s="142" t="s">
        <v>167</v>
      </c>
      <c r="E10" s="142">
        <v>1720206</v>
      </c>
      <c r="F10" s="143">
        <v>285540</v>
      </c>
    </row>
    <row r="11" spans="2:6" x14ac:dyDescent="0.25">
      <c r="B11" s="141"/>
      <c r="C11" s="142"/>
      <c r="D11" s="142" t="s">
        <v>173</v>
      </c>
      <c r="E11" s="142">
        <v>1720209</v>
      </c>
      <c r="F11" s="143"/>
    </row>
    <row r="12" spans="2:6" x14ac:dyDescent="0.25">
      <c r="B12" s="141"/>
      <c r="C12" s="142"/>
      <c r="D12" s="142"/>
      <c r="E12" s="142"/>
      <c r="F12" s="143"/>
    </row>
    <row r="13" spans="2:6" x14ac:dyDescent="0.25">
      <c r="B13" s="141"/>
      <c r="C13" s="142"/>
      <c r="D13" s="142"/>
      <c r="E13" s="142"/>
      <c r="F13" s="143"/>
    </row>
    <row r="14" spans="2:6" x14ac:dyDescent="0.25">
      <c r="B14" s="141"/>
      <c r="C14" s="142"/>
      <c r="D14" s="142"/>
      <c r="E14" s="142"/>
      <c r="F14" s="143"/>
    </row>
    <row r="15" spans="2:6" x14ac:dyDescent="0.25">
      <c r="B15" s="141"/>
      <c r="C15" s="142"/>
      <c r="D15" s="142"/>
      <c r="E15" s="142"/>
      <c r="F15" s="143"/>
    </row>
    <row r="16" spans="2:6" x14ac:dyDescent="0.25">
      <c r="B16" s="141"/>
      <c r="C16" s="142"/>
      <c r="D16" s="142"/>
      <c r="E16" s="142"/>
      <c r="F16" s="143"/>
    </row>
    <row r="17" spans="2:6" x14ac:dyDescent="0.25">
      <c r="B17" s="141"/>
      <c r="C17" s="142"/>
      <c r="D17" s="142"/>
      <c r="E17" s="142"/>
      <c r="F17" s="143"/>
    </row>
    <row r="18" spans="2:6" x14ac:dyDescent="0.25">
      <c r="B18" s="141"/>
      <c r="C18" s="142"/>
      <c r="D18" s="142"/>
      <c r="E18" s="142"/>
      <c r="F18" s="143"/>
    </row>
    <row r="19" spans="2:6" x14ac:dyDescent="0.25">
      <c r="B19" s="141"/>
      <c r="C19" s="142"/>
      <c r="D19" s="142"/>
      <c r="E19" s="142"/>
      <c r="F19" s="143"/>
    </row>
    <row r="20" spans="2:6" x14ac:dyDescent="0.25">
      <c r="B20" s="141"/>
      <c r="C20" s="142"/>
      <c r="D20" s="142"/>
      <c r="E20" s="142"/>
      <c r="F20" s="143"/>
    </row>
    <row r="21" spans="2:6" x14ac:dyDescent="0.25">
      <c r="B21" s="141"/>
      <c r="C21" s="142"/>
      <c r="D21" s="142"/>
      <c r="E21" s="142"/>
      <c r="F21" s="143"/>
    </row>
    <row r="22" spans="2:6" x14ac:dyDescent="0.25">
      <c r="B22" s="141"/>
      <c r="C22" s="142"/>
      <c r="D22" s="142"/>
      <c r="E22" s="142"/>
      <c r="F22" s="143"/>
    </row>
    <row r="23" spans="2:6" x14ac:dyDescent="0.25">
      <c r="B23" s="141"/>
      <c r="C23" s="142"/>
      <c r="D23" s="142"/>
      <c r="E23" s="142"/>
      <c r="F23" s="143"/>
    </row>
    <row r="24" spans="2:6" x14ac:dyDescent="0.25">
      <c r="B24" s="141"/>
      <c r="C24" s="142"/>
      <c r="D24" s="142"/>
      <c r="E24" s="142"/>
      <c r="F24" s="143"/>
    </row>
    <row r="25" spans="2:6" x14ac:dyDescent="0.25">
      <c r="B25" s="141"/>
      <c r="C25" s="142"/>
      <c r="D25" s="142"/>
      <c r="E25" s="142"/>
      <c r="F25" s="143"/>
    </row>
    <row r="26" spans="2:6" x14ac:dyDescent="0.25">
      <c r="B26" s="141"/>
      <c r="C26" s="142"/>
      <c r="D26" s="142"/>
      <c r="E26" s="142"/>
      <c r="F26" s="143"/>
    </row>
    <row r="27" spans="2:6" x14ac:dyDescent="0.25">
      <c r="B27" s="141"/>
      <c r="C27" s="142"/>
      <c r="D27" s="142"/>
      <c r="E27" s="142"/>
      <c r="F27" s="143"/>
    </row>
    <row r="28" spans="2:6" x14ac:dyDescent="0.25">
      <c r="B28" s="141"/>
      <c r="C28" s="142"/>
      <c r="D28" s="142"/>
      <c r="E28" s="142"/>
      <c r="F28" s="143"/>
    </row>
    <row r="29" spans="2:6" ht="14.5" x14ac:dyDescent="0.35">
      <c r="B29" s="141"/>
      <c r="C29" s="142"/>
      <c r="D29" s="142"/>
      <c r="E29" s="144"/>
      <c r="F29" s="143"/>
    </row>
    <row r="30" spans="2:6" x14ac:dyDescent="0.25">
      <c r="B30" s="141"/>
      <c r="C30" s="142"/>
      <c r="D30" s="142"/>
      <c r="E30" s="142"/>
      <c r="F30" s="143"/>
    </row>
    <row r="31" spans="2:6" x14ac:dyDescent="0.25">
      <c r="B31" s="141"/>
      <c r="C31" s="142"/>
      <c r="D31" s="142"/>
      <c r="E31" s="142"/>
      <c r="F31" s="143"/>
    </row>
    <row r="32" spans="2:6" x14ac:dyDescent="0.25">
      <c r="B32" s="141"/>
      <c r="C32" s="142"/>
      <c r="D32" s="142"/>
      <c r="E32" s="142"/>
      <c r="F32" s="143"/>
    </row>
    <row r="33" spans="2:6" x14ac:dyDescent="0.25">
      <c r="B33" s="141"/>
      <c r="C33" s="142"/>
      <c r="D33" s="142"/>
      <c r="E33" s="142"/>
      <c r="F33" s="143"/>
    </row>
    <row r="34" spans="2:6" x14ac:dyDescent="0.25">
      <c r="B34" s="141"/>
      <c r="C34" s="142"/>
      <c r="D34" s="142"/>
      <c r="E34" s="142"/>
      <c r="F34" s="143"/>
    </row>
    <row r="35" spans="2:6" x14ac:dyDescent="0.25">
      <c r="B35" s="141"/>
      <c r="C35" s="142"/>
      <c r="D35" s="142"/>
      <c r="E35" s="142"/>
      <c r="F35" s="143"/>
    </row>
    <row r="36" spans="2:6" x14ac:dyDescent="0.25">
      <c r="B36" s="141"/>
      <c r="C36" s="142"/>
      <c r="D36" s="142"/>
      <c r="E36" s="142"/>
      <c r="F36" s="143"/>
    </row>
    <row r="37" spans="2:6" x14ac:dyDescent="0.25">
      <c r="B37" s="141"/>
      <c r="C37" s="142"/>
      <c r="D37" s="142"/>
      <c r="E37" s="142"/>
      <c r="F37" s="143"/>
    </row>
    <row r="38" spans="2:6" x14ac:dyDescent="0.25">
      <c r="B38" s="141"/>
      <c r="C38" s="142"/>
      <c r="D38" s="142"/>
      <c r="E38" s="142"/>
      <c r="F38" s="143"/>
    </row>
    <row r="39" spans="2:6" x14ac:dyDescent="0.25">
      <c r="B39" s="141"/>
      <c r="C39" s="142"/>
      <c r="D39" s="142"/>
      <c r="E39" s="142"/>
      <c r="F39" s="143"/>
    </row>
    <row r="40" spans="2:6" x14ac:dyDescent="0.25">
      <c r="B40" s="141"/>
      <c r="F40" s="143"/>
    </row>
    <row r="41" spans="2:6" x14ac:dyDescent="0.25">
      <c r="B41" s="141"/>
      <c r="C41" s="142"/>
      <c r="D41" s="142"/>
      <c r="E41" s="142"/>
      <c r="F41" s="143"/>
    </row>
    <row r="42" spans="2:6" x14ac:dyDescent="0.25">
      <c r="B42" s="141"/>
      <c r="C42" s="142"/>
      <c r="D42" s="142"/>
      <c r="E42" s="142"/>
      <c r="F42" s="143"/>
    </row>
    <row r="43" spans="2:6" x14ac:dyDescent="0.25">
      <c r="B43" s="141"/>
      <c r="C43" s="142"/>
      <c r="D43" s="142"/>
      <c r="E43" s="142"/>
      <c r="F43" s="143"/>
    </row>
    <row r="44" spans="2:6" x14ac:dyDescent="0.25">
      <c r="B44" s="141"/>
      <c r="C44" s="142"/>
      <c r="D44" s="142"/>
      <c r="E44" s="142"/>
      <c r="F44" s="143"/>
    </row>
    <row r="45" spans="2:6" x14ac:dyDescent="0.25">
      <c r="B45" s="141"/>
      <c r="C45" s="142"/>
      <c r="D45" s="142"/>
      <c r="E45" s="142"/>
      <c r="F45" s="143"/>
    </row>
    <row r="46" spans="2:6" x14ac:dyDescent="0.25">
      <c r="B46" s="141"/>
      <c r="C46" s="142"/>
      <c r="D46" s="142"/>
      <c r="E46" s="142"/>
      <c r="F46" s="143"/>
    </row>
    <row r="47" spans="2:6" x14ac:dyDescent="0.25">
      <c r="B47" s="141"/>
      <c r="C47" s="142"/>
      <c r="D47" s="142"/>
      <c r="E47" s="142"/>
      <c r="F47" s="143"/>
    </row>
    <row r="48" spans="2:6" x14ac:dyDescent="0.25">
      <c r="B48" s="141"/>
      <c r="C48" s="142"/>
      <c r="D48" s="142"/>
      <c r="E48" s="142"/>
      <c r="F48" s="143"/>
    </row>
    <row r="49" spans="2:6" x14ac:dyDescent="0.25">
      <c r="B49" s="141"/>
      <c r="C49" s="142"/>
      <c r="D49" s="142"/>
      <c r="E49" s="142"/>
      <c r="F49" s="143"/>
    </row>
    <row r="50" spans="2:6" x14ac:dyDescent="0.25">
      <c r="B50" s="141"/>
      <c r="C50" s="142"/>
      <c r="D50" s="142"/>
      <c r="E50" s="142"/>
      <c r="F50" s="143"/>
    </row>
    <row r="51" spans="2:6" x14ac:dyDescent="0.25">
      <c r="B51" s="141"/>
      <c r="C51" s="142"/>
      <c r="D51" s="142"/>
      <c r="E51" s="142"/>
      <c r="F51" s="143"/>
    </row>
    <row r="52" spans="2:6" x14ac:dyDescent="0.25">
      <c r="B52" s="141"/>
      <c r="C52" s="142"/>
      <c r="D52" s="142"/>
      <c r="E52" s="142"/>
      <c r="F52" s="143"/>
    </row>
    <row r="53" spans="2:6" x14ac:dyDescent="0.25">
      <c r="B53" s="141"/>
      <c r="C53" s="142"/>
      <c r="D53" s="142"/>
      <c r="E53" s="142"/>
      <c r="F53" s="143"/>
    </row>
    <row r="54" spans="2:6" x14ac:dyDescent="0.25">
      <c r="B54" s="141"/>
      <c r="C54" s="142"/>
      <c r="D54" s="142"/>
      <c r="E54" s="142"/>
      <c r="F54" s="143"/>
    </row>
    <row r="55" spans="2:6" x14ac:dyDescent="0.25">
      <c r="B55" s="141"/>
      <c r="C55" s="142"/>
      <c r="D55" s="142"/>
      <c r="E55" s="142"/>
      <c r="F55" s="143"/>
    </row>
    <row r="56" spans="2:6" x14ac:dyDescent="0.25">
      <c r="B56" s="141"/>
      <c r="C56" s="142"/>
      <c r="D56" s="142"/>
      <c r="E56" s="142"/>
      <c r="F56" s="143"/>
    </row>
    <row r="57" spans="2:6" x14ac:dyDescent="0.25">
      <c r="B57" s="141"/>
      <c r="C57" s="142"/>
      <c r="D57" s="142"/>
      <c r="E57" s="142"/>
      <c r="F57" s="143"/>
    </row>
    <row r="58" spans="2:6" x14ac:dyDescent="0.25">
      <c r="B58" s="141"/>
      <c r="C58" s="142"/>
      <c r="D58" s="142"/>
      <c r="E58" s="142"/>
      <c r="F58" s="143"/>
    </row>
    <row r="59" spans="2:6" x14ac:dyDescent="0.25">
      <c r="B59" s="141"/>
      <c r="C59" s="142"/>
      <c r="D59" s="142"/>
      <c r="E59" s="142"/>
      <c r="F59" s="143"/>
    </row>
    <row r="60" spans="2:6" x14ac:dyDescent="0.25">
      <c r="B60" s="141"/>
      <c r="C60" s="142"/>
      <c r="D60" s="142"/>
      <c r="E60" s="142"/>
      <c r="F60" s="143"/>
    </row>
    <row r="61" spans="2:6" x14ac:dyDescent="0.25">
      <c r="B61" s="141"/>
      <c r="C61" s="142"/>
      <c r="D61" s="142"/>
      <c r="E61" s="142"/>
      <c r="F61" s="143"/>
    </row>
    <row r="62" spans="2:6" x14ac:dyDescent="0.25">
      <c r="B62" s="141"/>
      <c r="C62" s="142"/>
      <c r="D62" s="142"/>
      <c r="E62" s="142"/>
      <c r="F62" s="143"/>
    </row>
    <row r="63" spans="2:6" x14ac:dyDescent="0.25">
      <c r="B63" s="141"/>
      <c r="C63" s="142"/>
      <c r="D63" s="142"/>
      <c r="E63" s="142"/>
      <c r="F63" s="143"/>
    </row>
    <row r="64" spans="2:6" x14ac:dyDescent="0.25">
      <c r="B64" s="141"/>
      <c r="C64" s="142"/>
      <c r="D64" s="142"/>
      <c r="E64" s="142"/>
      <c r="F64" s="143"/>
    </row>
    <row r="65" spans="2:6" x14ac:dyDescent="0.25">
      <c r="B65" s="141"/>
      <c r="C65" s="142"/>
      <c r="D65" s="142"/>
      <c r="E65" s="142"/>
      <c r="F65" s="143"/>
    </row>
    <row r="66" spans="2:6" x14ac:dyDescent="0.25">
      <c r="B66" s="141"/>
      <c r="C66" s="142"/>
      <c r="D66" s="142"/>
      <c r="E66" s="142"/>
      <c r="F66" s="143"/>
    </row>
    <row r="67" spans="2:6" x14ac:dyDescent="0.25">
      <c r="B67" s="141"/>
      <c r="C67" s="142"/>
      <c r="D67" s="142"/>
      <c r="E67" s="142"/>
      <c r="F67" s="143"/>
    </row>
    <row r="68" spans="2:6" x14ac:dyDescent="0.25">
      <c r="B68" s="141"/>
      <c r="C68" s="142"/>
      <c r="D68" s="142"/>
      <c r="E68" s="142"/>
      <c r="F68" s="143"/>
    </row>
    <row r="69" spans="2:6" x14ac:dyDescent="0.25">
      <c r="B69" s="141"/>
      <c r="C69" s="142"/>
      <c r="D69" s="142"/>
      <c r="E69" s="142"/>
      <c r="F69" s="143"/>
    </row>
  </sheetData>
  <mergeCells count="1">
    <mergeCell ref="B3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E-fix</vt:lpstr>
      <vt:lpstr>Kit</vt:lpstr>
      <vt:lpstr>Servicekoder</vt:lpstr>
      <vt:lpstr>'E-fix'!Print_Area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 Kristine Berg</cp:lastModifiedBy>
  <cp:lastPrinted>2018-02-02T13:44:51Z</cp:lastPrinted>
  <dcterms:created xsi:type="dcterms:W3CDTF">2000-03-15T09:26:25Z</dcterms:created>
  <dcterms:modified xsi:type="dcterms:W3CDTF">2024-06-26T12:55:46Z</dcterms:modified>
</cp:coreProperties>
</file>